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560" windowWidth="15300" windowHeight="6255" tabRatio="715"/>
  </bookViews>
  <sheets>
    <sheet name="ARPA İTHAL+YERLİ" sheetId="26" r:id="rId1"/>
    <sheet name=" ARPA ELÜS" sheetId="30" r:id="rId2"/>
    <sheet name="MISIR" sheetId="28" r:id="rId3"/>
    <sheet name="MISIR ELÜS" sheetId="31" r:id="rId4"/>
  </sheets>
  <definedNames>
    <definedName name="_xlnm._FilterDatabase" localSheetId="1" hidden="1">' ARPA ELÜS'!$A$4:$G$101</definedName>
    <definedName name="_xlnm._FilterDatabase" localSheetId="3" hidden="1">'MISIR ELÜS'!$A$4:$F$179</definedName>
    <definedName name="_xlnm.Print_Area" localSheetId="1">' ARPA ELÜS'!$A$1:$H$101</definedName>
    <definedName name="_xlnm.Print_Area" localSheetId="0">'ARPA İTHAL+YERLİ'!$A$1:$C$32</definedName>
    <definedName name="_xlnm.Print_Area" localSheetId="2">MISIR!$A$1:$E$14</definedName>
    <definedName name="_xlnm.Print_Titles" localSheetId="1">' ARPA ELÜS'!$4:$4</definedName>
  </definedNames>
  <calcPr calcId="145621"/>
</workbook>
</file>

<file path=xl/calcChain.xml><?xml version="1.0" encoding="utf-8"?>
<calcChain xmlns="http://schemas.openxmlformats.org/spreadsheetml/2006/main">
  <c r="G7" i="30" l="1"/>
  <c r="G19" i="31"/>
  <c r="G11" i="31"/>
  <c r="G20" i="31" s="1"/>
  <c r="G100" i="30"/>
  <c r="G96" i="30"/>
  <c r="G83" i="30"/>
  <c r="G81" i="30"/>
  <c r="G79" i="30"/>
  <c r="G75" i="30"/>
  <c r="G72" i="30"/>
  <c r="G48" i="30"/>
  <c r="G42" i="30"/>
  <c r="G33" i="30"/>
  <c r="G26" i="30"/>
  <c r="G24" i="30"/>
  <c r="G101" i="30" l="1"/>
  <c r="B30" i="26"/>
  <c r="B13" i="28" l="1"/>
  <c r="C13" i="28"/>
  <c r="D6" i="28"/>
  <c r="D7" i="28"/>
  <c r="D8" i="28"/>
  <c r="D9" i="28"/>
  <c r="D10" i="28"/>
  <c r="D11" i="28"/>
  <c r="D12" i="28"/>
  <c r="D5" i="28"/>
  <c r="D13" i="28" l="1"/>
</calcChain>
</file>

<file path=xl/sharedStrings.xml><?xml version="1.0" encoding="utf-8"?>
<sst xmlns="http://schemas.openxmlformats.org/spreadsheetml/2006/main" count="656" uniqueCount="310">
  <si>
    <t>ÜRÜN KODU</t>
  </si>
  <si>
    <t>ŞUBE TOPLAMI</t>
  </si>
  <si>
    <t>GENEL TOPLAM</t>
  </si>
  <si>
    <t>TEKİRDAĞ</t>
  </si>
  <si>
    <t>SAMSUN</t>
  </si>
  <si>
    <t>BANDIRMA</t>
  </si>
  <si>
    <t>İZMİR</t>
  </si>
  <si>
    <t>ŞUBESİ</t>
  </si>
  <si>
    <t>ADANA</t>
  </si>
  <si>
    <t>TOPLAM</t>
  </si>
  <si>
    <t>MERSİN</t>
  </si>
  <si>
    <t>DERİNCE</t>
  </si>
  <si>
    <t xml:space="preserve">POLATLI </t>
  </si>
  <si>
    <t>TRABZON</t>
  </si>
  <si>
    <t xml:space="preserve">BATMAN </t>
  </si>
  <si>
    <t>ŞANLIURFA</t>
  </si>
  <si>
    <t xml:space="preserve">DİYARBAKIR </t>
  </si>
  <si>
    <t xml:space="preserve">ADIYAMAN </t>
  </si>
  <si>
    <t>2112</t>
  </si>
  <si>
    <t>2111</t>
  </si>
  <si>
    <t>DİYARBAKIR</t>
  </si>
  <si>
    <t>KAYSERİ</t>
  </si>
  <si>
    <t>ÇORUM</t>
  </si>
  <si>
    <t>KIRIKKALE</t>
  </si>
  <si>
    <t>GAZİANTEP</t>
  </si>
  <si>
    <t>KIRŞEHİR</t>
  </si>
  <si>
    <t>SİVAS</t>
  </si>
  <si>
    <t>EK-1/C</t>
  </si>
  <si>
    <t>2111-2112-2141-2142-2143</t>
  </si>
  <si>
    <t>ESKİŞEHİR</t>
  </si>
  <si>
    <t>KONYA</t>
  </si>
  <si>
    <t>2443-2445</t>
  </si>
  <si>
    <t>ERZURUM</t>
  </si>
  <si>
    <t>AKSARAY</t>
  </si>
  <si>
    <t>MUŞ</t>
  </si>
  <si>
    <t>EK-1/D</t>
  </si>
  <si>
    <t>AKBAL HUBUBAT</t>
  </si>
  <si>
    <t>ATA LİDAŞ</t>
  </si>
  <si>
    <t>MATLI (GAZİANTEP)</t>
  </si>
  <si>
    <t>TİRYAKİ (GAZİANTEP)</t>
  </si>
  <si>
    <t>ÖZMEN</t>
  </si>
  <si>
    <t>TRAKYA EVREN</t>
  </si>
  <si>
    <t>ALTILAR</t>
  </si>
  <si>
    <t>AS LİDAŞ (KARATAY)</t>
  </si>
  <si>
    <t>AS LİDAŞ (YUNAK)</t>
  </si>
  <si>
    <t>AS LİDAŞ (ÇUMRA)</t>
  </si>
  <si>
    <t>HEKİMOĞLU</t>
  </si>
  <si>
    <t>KONYA TARIM</t>
  </si>
  <si>
    <t>SARAÇ (MERKEZ)</t>
  </si>
  <si>
    <t>YALNIZLAR</t>
  </si>
  <si>
    <t>CEMAŞ</t>
  </si>
  <si>
    <t>MY SİLO (YERKÖY)</t>
  </si>
  <si>
    <t>MY SİLO (ŞEFAATLİ)</t>
  </si>
  <si>
    <t>AKSARAY TB (ARATOL)</t>
  </si>
  <si>
    <t>ALTUNTAŞ (AKSARAY MERKEZ)</t>
  </si>
  <si>
    <t>ATARLAR (ESKİL)</t>
  </si>
  <si>
    <t>ATARLAR (SULTANHANI)</t>
  </si>
  <si>
    <t>DOĞA AKBULUT</t>
  </si>
  <si>
    <t>KAN</t>
  </si>
  <si>
    <t>MY SİLO (AKSARAY)</t>
  </si>
  <si>
    <t>TK (ŞEREFLİKOÇHİSAR)</t>
  </si>
  <si>
    <t>KAYSERİ ŞEKER (ŞARKIŞLA)</t>
  </si>
  <si>
    <t>TEKA (KARAKEÇİLİ)</t>
  </si>
  <si>
    <t>TİRYAKİ (ÇORUM)</t>
  </si>
  <si>
    <t>ULİDAŞ (ALACA)</t>
  </si>
  <si>
    <t>ALTINBİLEK (MERKEZ)</t>
  </si>
  <si>
    <t>ALTINBİLEK (ÇİFTELER)</t>
  </si>
  <si>
    <t>MY SİLO (ESKİŞEHİR)</t>
  </si>
  <si>
    <t>HİMMETDEDE LİDAŞ</t>
  </si>
  <si>
    <t>KAYSERİ ŞEKER (DEVELİ)</t>
  </si>
  <si>
    <t>RUHBAŞ</t>
  </si>
  <si>
    <t>YENİ PAZAR TARIM</t>
  </si>
  <si>
    <t>EDİRNE</t>
  </si>
  <si>
    <t>EK-1/E</t>
  </si>
  <si>
    <t>TMO Elektronik Satış Platformu Üzerinden Satılacaktır</t>
  </si>
  <si>
    <t>Şube Müdürlükleri Tarafından Talep Toplanarak Satılacaktır</t>
  </si>
  <si>
    <t>AFYONKARAHİSAR</t>
  </si>
  <si>
    <t>TMO-TOBB (MUCUR)</t>
  </si>
  <si>
    <t>KAİNAT (YOZGAT)</t>
  </si>
  <si>
    <t>ADIYAMAN</t>
  </si>
  <si>
    <t>BATMAN</t>
  </si>
  <si>
    <t>2411</t>
  </si>
  <si>
    <t>KIRKALERLİ</t>
  </si>
  <si>
    <t>ŞUBE ADI</t>
  </si>
  <si>
    <t>LİSANSLI DEPO FİRMA ADI</t>
  </si>
  <si>
    <t>İLİ</t>
  </si>
  <si>
    <t>LD ŞUBE ADI</t>
  </si>
  <si>
    <t>ISIN KODU</t>
  </si>
  <si>
    <t>SATIŞA AÇILAN STOK  MİKTAR (KG)</t>
  </si>
  <si>
    <t>Adıyaman Şube</t>
  </si>
  <si>
    <t>ERGÜNLER (KAHTA)</t>
  </si>
  <si>
    <t>KAHTA</t>
  </si>
  <si>
    <t>TRXERGA02032</t>
  </si>
  <si>
    <t>TRXERGA12023</t>
  </si>
  <si>
    <t>ADIYAMAN ŞUBE TOPLAMI</t>
  </si>
  <si>
    <t>Aksaray Şube</t>
  </si>
  <si>
    <t>MRZARATOL</t>
  </si>
  <si>
    <t>TRXAKSA02022</t>
  </si>
  <si>
    <t>TRXAKSA11916</t>
  </si>
  <si>
    <t>TRXAKSA12021</t>
  </si>
  <si>
    <t>ACIPINAR</t>
  </si>
  <si>
    <t>TRXALTA02010</t>
  </si>
  <si>
    <t>TRXALTA12019</t>
  </si>
  <si>
    <t>MERKEZAT</t>
  </si>
  <si>
    <t>TRXATUA02011</t>
  </si>
  <si>
    <t>TRXATUA11913</t>
  </si>
  <si>
    <t>TRXATUA12010</t>
  </si>
  <si>
    <t>SULTANHANIATRL</t>
  </si>
  <si>
    <t>TRXATUA02029</t>
  </si>
  <si>
    <t>TRXATUA12028</t>
  </si>
  <si>
    <t>MERKEZDOGA</t>
  </si>
  <si>
    <t>TRXXEIA02010</t>
  </si>
  <si>
    <t>ANKARA</t>
  </si>
  <si>
    <t>SKOCHISARMRZ</t>
  </si>
  <si>
    <t>TRXKANA02015</t>
  </si>
  <si>
    <t>TRXKANA11917</t>
  </si>
  <si>
    <t>TRXKANA12014</t>
  </si>
  <si>
    <t>MYSILOAKSARAY</t>
  </si>
  <si>
    <t>TRXMYSA12019</t>
  </si>
  <si>
    <t>SEREFLIKOCHISAR</t>
  </si>
  <si>
    <t>TRXTKTA02012</t>
  </si>
  <si>
    <t xml:space="preserve"> AKSARAY ŞUBE TOPLAMI</t>
  </si>
  <si>
    <t>Diyarbakır Şube</t>
  </si>
  <si>
    <t>CEMASMERKEZ</t>
  </si>
  <si>
    <t>TRXCLDA12019</t>
  </si>
  <si>
    <t>DİYARBAKIR ŞUBE TOPLAMI</t>
  </si>
  <si>
    <t>Eskişehir Şube</t>
  </si>
  <si>
    <t>MERKEZALTBLK</t>
  </si>
  <si>
    <t>TRXXEGA02014</t>
  </si>
  <si>
    <t>CIFTELER</t>
  </si>
  <si>
    <t>TRXXEHA02012</t>
  </si>
  <si>
    <t>TRXXEHA12011</t>
  </si>
  <si>
    <t>TRXXEHA02020</t>
  </si>
  <si>
    <t>ALTINBİLEK (ALPU)</t>
  </si>
  <si>
    <t>ALPUABT</t>
  </si>
  <si>
    <t>TRXXGVA02018</t>
  </si>
  <si>
    <t>MYSILOMAHMUDIYE</t>
  </si>
  <si>
    <t>TRXMYSA12027</t>
  </si>
  <si>
    <t>ESKİŞEHİR  ŞUBE TOPLAMI</t>
  </si>
  <si>
    <t>Gaziantep Şube</t>
  </si>
  <si>
    <t>AKBAL MRZ</t>
  </si>
  <si>
    <t>TRXXFHA12018</t>
  </si>
  <si>
    <t>2142</t>
  </si>
  <si>
    <t>TRXXFHA12034</t>
  </si>
  <si>
    <t>KAHRAMANMARAŞ</t>
  </si>
  <si>
    <t>ATAMRZ</t>
  </si>
  <si>
    <t>TRXATAA12012</t>
  </si>
  <si>
    <t>ANTEPMRZ</t>
  </si>
  <si>
    <t>TRXXDRA12012</t>
  </si>
  <si>
    <t>GAZIANTEP</t>
  </si>
  <si>
    <t>TRXTYTA01924</t>
  </si>
  <si>
    <t>TRXTYTA02021</t>
  </si>
  <si>
    <t>MERKEZOZM</t>
  </si>
  <si>
    <t>TRXOZMA01919</t>
  </si>
  <si>
    <t>TRXOZMA32013</t>
  </si>
  <si>
    <t>GAZİANTEP  ŞUBE TOPLAMI</t>
  </si>
  <si>
    <t>Kayseri Şube</t>
  </si>
  <si>
    <t xml:space="preserve">HİMMETDEDE </t>
  </si>
  <si>
    <t>TRXXGGA02019</t>
  </si>
  <si>
    <t>DEVELI</t>
  </si>
  <si>
    <t>TRXKAYA12011</t>
  </si>
  <si>
    <t>RUHBASKAYSERI</t>
  </si>
  <si>
    <t>TRXRUTA02015</t>
  </si>
  <si>
    <t>TRXRUTA12014</t>
  </si>
  <si>
    <t>YOZGAT</t>
  </si>
  <si>
    <t>MERKEZYENIPAZAR</t>
  </si>
  <si>
    <t>TRXXELA11916</t>
  </si>
  <si>
    <t>KAYSERİ ŞUBE TOPLAMI</t>
  </si>
  <si>
    <t>Konya Şube</t>
  </si>
  <si>
    <t>MRZALTILAR</t>
  </si>
  <si>
    <t>TRXATTA02013</t>
  </si>
  <si>
    <t>TRXATTA12012</t>
  </si>
  <si>
    <t>MERKEZASL</t>
  </si>
  <si>
    <t>TRXASLA02020</t>
  </si>
  <si>
    <t>TRXASLA12029</t>
  </si>
  <si>
    <t>AS LİDAŞ (SARAY)</t>
  </si>
  <si>
    <t>YUNAKSRY</t>
  </si>
  <si>
    <t>TRXASLA02012</t>
  </si>
  <si>
    <t>TRXASLA12011</t>
  </si>
  <si>
    <t>YUNAKMRZ</t>
  </si>
  <si>
    <t>TRXASLA02053</t>
  </si>
  <si>
    <t>TRXASLA12052</t>
  </si>
  <si>
    <t>ASLIDASCUMRA</t>
  </si>
  <si>
    <t>TRXASLA11914</t>
  </si>
  <si>
    <t>AVS AGRO</t>
  </si>
  <si>
    <t>MERKEZAVS</t>
  </si>
  <si>
    <t>TRXAVSA12010</t>
  </si>
  <si>
    <t>GÜZEL TARIM (CİHANBEYLİ)</t>
  </si>
  <si>
    <t>CIHANBEYMRZ</t>
  </si>
  <si>
    <t>TRXGZLA01917</t>
  </si>
  <si>
    <t>TRXGZLA02014</t>
  </si>
  <si>
    <t>TRXGZLA02030</t>
  </si>
  <si>
    <t>MERKEZHKM</t>
  </si>
  <si>
    <t>TRXHKMA12011</t>
  </si>
  <si>
    <t>KAİNAT (ACIKUYU)</t>
  </si>
  <si>
    <t>ACIKUYU</t>
  </si>
  <si>
    <t>TRXKTUA11946</t>
  </si>
  <si>
    <t>TRXKTUA12019</t>
  </si>
  <si>
    <t>MERKEZKON</t>
  </si>
  <si>
    <t>TRXKLDA12012</t>
  </si>
  <si>
    <t>LDR TARIM (KARATAY)</t>
  </si>
  <si>
    <t>ISMIL</t>
  </si>
  <si>
    <t>TRXXFGA12010</t>
  </si>
  <si>
    <t>MERKEZSAR</t>
  </si>
  <si>
    <t>TRXSRCA02015</t>
  </si>
  <si>
    <t>TRXSRCA12014</t>
  </si>
  <si>
    <t>MERKEZYAT</t>
  </si>
  <si>
    <t>TRXYALA11912</t>
  </si>
  <si>
    <t>TRXYALA12019</t>
  </si>
  <si>
    <t>ŞİMALA</t>
  </si>
  <si>
    <t>SIMALAMERKEZ</t>
  </si>
  <si>
    <t>TRXSMLA12016</t>
  </si>
  <si>
    <t>KONYA ŞUBE TOPLAMI</t>
  </si>
  <si>
    <t>Kırıkkale Şube</t>
  </si>
  <si>
    <t>TMO-TOBB (KESKİN)</t>
  </si>
  <si>
    <t>TMOKESKIN</t>
  </si>
  <si>
    <t>TRXXFVA12019</t>
  </si>
  <si>
    <t>MERKEZTEKA</t>
  </si>
  <si>
    <t>TRXXGBA02010</t>
  </si>
  <si>
    <t>KIRIKKALE ŞUBE TOPLAMI</t>
  </si>
  <si>
    <t>Kırşehir Şube</t>
  </si>
  <si>
    <t>TMOMUCUR</t>
  </si>
  <si>
    <t>TRXTTDA01910</t>
  </si>
  <si>
    <t>TRXTTDA02017</t>
  </si>
  <si>
    <t>TRXTTDA02025</t>
  </si>
  <si>
    <t>KIRŞEHİR ŞUBE TOPLAMI</t>
  </si>
  <si>
    <t>Sivas Şube</t>
  </si>
  <si>
    <t>SARKISLA</t>
  </si>
  <si>
    <t>TRXKAYA11922</t>
  </si>
  <si>
    <t>SİVAS ŞUBE TOPLAMI</t>
  </si>
  <si>
    <t>Tekirdağ Şube</t>
  </si>
  <si>
    <t>MERKEZTRKEVR</t>
  </si>
  <si>
    <t>TRXTETA12014</t>
  </si>
  <si>
    <t>TEKİRDAĞ ŞUBE TOPLAMI</t>
  </si>
  <si>
    <t>Yerköy Şube</t>
  </si>
  <si>
    <t>YOZGATKAINAT</t>
  </si>
  <si>
    <t>TRXKTUA12050</t>
  </si>
  <si>
    <t>MYSILOYERKOY</t>
  </si>
  <si>
    <t>TRXMYSA02044</t>
  </si>
  <si>
    <t>TRXMYSA11920</t>
  </si>
  <si>
    <t>TRXMYSA12043</t>
  </si>
  <si>
    <t>MYSILOSEFAATLI</t>
  </si>
  <si>
    <t>TRXMYSA02036</t>
  </si>
  <si>
    <t>TRXMYSA11938</t>
  </si>
  <si>
    <t>TRXMYSA12035</t>
  </si>
  <si>
    <t>SARAYLI</t>
  </si>
  <si>
    <t>MERKEZSARAYLI</t>
  </si>
  <si>
    <t>TRXXEKA01919</t>
  </si>
  <si>
    <t>TRXXEKA02016</t>
  </si>
  <si>
    <t>TMO TOBB (SARIKAYA)</t>
  </si>
  <si>
    <t>SARIKAYA</t>
  </si>
  <si>
    <t>TRXXEEA01920</t>
  </si>
  <si>
    <t>TRXXEEA01938</t>
  </si>
  <si>
    <t>2141</t>
  </si>
  <si>
    <t>ULİDAŞ (SORGUN)</t>
  </si>
  <si>
    <t>SORGUN</t>
  </si>
  <si>
    <t>TRXXBMA11928</t>
  </si>
  <si>
    <t>YERKÖY ŞUBE TOPLAMI</t>
  </si>
  <si>
    <t>Çorum Şube</t>
  </si>
  <si>
    <t>CORUM</t>
  </si>
  <si>
    <t>TRXTYTA11915</t>
  </si>
  <si>
    <t>ALACA</t>
  </si>
  <si>
    <t>TRXXBMA11910</t>
  </si>
  <si>
    <t>TRXXBMA12017</t>
  </si>
  <si>
    <t>ÇORUM ŞUBE TOPLAMI</t>
  </si>
  <si>
    <t>SATIŞA AÇILAN MİKTAR (TON)</t>
  </si>
  <si>
    <t>Batman Şube</t>
  </si>
  <si>
    <t>HACI EMİN TARIM ÜRÜNLERİ LİSANSLI DEPOCULUK A.Ş.</t>
  </si>
  <si>
    <t>HACEMNMRZ</t>
  </si>
  <si>
    <t>TRXHETI02013</t>
  </si>
  <si>
    <t>HACIÖMEROĞLU AFM TARIM ÜRÜNLERİ LİSANSLI DEPOCULUK A.Ş.</t>
  </si>
  <si>
    <t>BATMANHCO</t>
  </si>
  <si>
    <t>TRXXENI02021</t>
  </si>
  <si>
    <t>MRZHACIOMEROGLU</t>
  </si>
  <si>
    <t>TRXXENI02013</t>
  </si>
  <si>
    <t>SALUVAN LİDAŞ TARIM ÜRÜNLERİ LİSANSLI DEPOCULUK A.Ş.</t>
  </si>
  <si>
    <t>SİİRT</t>
  </si>
  <si>
    <t>MERKEZSLVN</t>
  </si>
  <si>
    <t>TRXXGAI02015</t>
  </si>
  <si>
    <t>ZD LİDAŞ TARIM ÜRÜNLERİ LİSANSLI DEPOCULUK A.Ş.</t>
  </si>
  <si>
    <t>ZDMERKEZ</t>
  </si>
  <si>
    <t>TRXXGNI02018</t>
  </si>
  <si>
    <t>TEKİN LİDAŞ TARIM ÜRÜNLERİ LİSANSLI DEPOCULUK A.Ş.</t>
  </si>
  <si>
    <t>BATMANMRZ</t>
  </si>
  <si>
    <t>TRXTLTI01924</t>
  </si>
  <si>
    <t>BATMAN ŞUBE TOPLAMI</t>
  </si>
  <si>
    <t>BETA GEN TARIM ÜRÜNLERİ LİSANSLI DEPOCULUK A.Ş.</t>
  </si>
  <si>
    <t>COLTEPEBET</t>
  </si>
  <si>
    <t>TRXXEPI02026</t>
  </si>
  <si>
    <t>MERKEZBET</t>
  </si>
  <si>
    <t>TRXXEPI02018</t>
  </si>
  <si>
    <t>DURAK TARIM ÜRÜNLERİ LİSANSLI DEPOCULUK A.Ş.</t>
  </si>
  <si>
    <t>MERKEZDRK</t>
  </si>
  <si>
    <t>TRXXGUI02013</t>
  </si>
  <si>
    <t>ÇELİKOĞULLARI LİDAŞ TARIM ÜRÜNLERİ LİSANSLI DEPOCULUK A.Ş.</t>
  </si>
  <si>
    <t>EGILMRZ</t>
  </si>
  <si>
    <t>TRXXFCI02013</t>
  </si>
  <si>
    <t>DİCLE İPEKYOLU TARIM ÜRÜNLERİ LİSANSLI DEPOCULUK A.Ş.</t>
  </si>
  <si>
    <t>MARDİN</t>
  </si>
  <si>
    <t>DICLEMRZ</t>
  </si>
  <si>
    <t>TRXXFDI01914</t>
  </si>
  <si>
    <t>TRXXFDI02011</t>
  </si>
  <si>
    <t>UNSAN TARIM ÜRÜNLERİ LİSANSLI DEPOCULUK SANAYİ VE TİCARET A.Ş.</t>
  </si>
  <si>
    <t>UNSANMRK</t>
  </si>
  <si>
    <t>TRXUNSI01912</t>
  </si>
  <si>
    <t>06 OCAK 2021 TARİHİNDEN İTİBAREN SATIŞA AÇILAN YERLİ VE İTHAL ARPA STOKLARI (TON)</t>
  </si>
  <si>
    <t>06 OCAK 2021 TARİHİNDEN İTİBAREN SATIŞA AÇILAN ELÜS ARPA STOKLARI</t>
  </si>
  <si>
    <t>06 OCAK 2021 TARİHİNDEN İTİBAREN SATIŞA AÇILAN  MISIR STOKLARI (TON)</t>
  </si>
  <si>
    <t>06 OCAK 2021 TARİHİNDEN İTİBAREN  SATIŞA AÇILAN ELÜS MISIR STOKLARI</t>
  </si>
  <si>
    <t>EK-1/F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</si>
</sst>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.00\ _T_L_-;\-* #,##0.00\ _T_L_-;_-* &quot;-&quot;??\ _T_L_-;_-@_-"/>
    <numFmt numFmtId="165" formatCode="_-* #,##0\ _T_L_-;\-* #,##0\ _T_L_-;_-* &quot;-&quot;??\ _T_L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6"/>
      <name val="Calibri"/>
      <family val="2"/>
      <scheme val="minor"/>
    </font>
    <font>
      <sz val="18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3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29">
    <xf numFmtId="0" fontId="0" fillId="0" borderId="0" xfId="0"/>
    <xf numFmtId="0" fontId="16" fillId="0" borderId="0" xfId="0" applyFont="1"/>
    <xf numFmtId="0" fontId="22" fillId="0" borderId="0" xfId="0" applyFont="1" applyFill="1" applyBorder="1"/>
    <xf numFmtId="0" fontId="21" fillId="0" borderId="0" xfId="0" applyFont="1" applyBorder="1" applyAlignment="1">
      <alignment horizontal="right"/>
    </xf>
    <xf numFmtId="0" fontId="23" fillId="0" borderId="0" xfId="0" applyFont="1" applyFill="1"/>
    <xf numFmtId="3" fontId="23" fillId="0" borderId="0" xfId="0" applyNumberFormat="1" applyFont="1" applyFill="1"/>
    <xf numFmtId="0" fontId="23" fillId="0" borderId="0" xfId="0" applyFont="1" applyFill="1" applyBorder="1"/>
    <xf numFmtId="165" fontId="23" fillId="0" borderId="0" xfId="0" applyNumberFormat="1" applyFont="1" applyFill="1"/>
    <xf numFmtId="0" fontId="20" fillId="0" borderId="0" xfId="0" applyFont="1" applyBorder="1" applyAlignment="1"/>
    <xf numFmtId="0" fontId="13" fillId="0" borderId="0" xfId="0" applyFont="1" applyBorder="1" applyAlignment="1"/>
    <xf numFmtId="49" fontId="25" fillId="2" borderId="31" xfId="0" applyNumberFormat="1" applyFont="1" applyFill="1" applyBorder="1" applyAlignment="1">
      <alignment horizontal="left" wrapText="1"/>
    </xf>
    <xf numFmtId="0" fontId="25" fillId="2" borderId="36" xfId="0" applyFont="1" applyFill="1" applyBorder="1" applyAlignment="1">
      <alignment horizontal="left" wrapText="1"/>
    </xf>
    <xf numFmtId="49" fontId="25" fillId="2" borderId="36" xfId="0" applyNumberFormat="1" applyFont="1" applyFill="1" applyBorder="1" applyAlignment="1">
      <alignment horizontal="left" wrapText="1"/>
    </xf>
    <xf numFmtId="49" fontId="25" fillId="2" borderId="1" xfId="0" applyNumberFormat="1" applyFont="1" applyFill="1" applyBorder="1" applyAlignment="1">
      <alignment horizontal="left" wrapText="1"/>
    </xf>
    <xf numFmtId="3" fontId="25" fillId="2" borderId="1" xfId="0" applyNumberFormat="1" applyFont="1" applyFill="1" applyBorder="1" applyAlignment="1">
      <alignment horizontal="right" wrapText="1"/>
    </xf>
    <xf numFmtId="0" fontId="25" fillId="2" borderId="1" xfId="0" applyFont="1" applyFill="1" applyBorder="1" applyAlignment="1">
      <alignment horizontal="left" wrapText="1"/>
    </xf>
    <xf numFmtId="0" fontId="23" fillId="2" borderId="1" xfId="0" applyFont="1" applyFill="1" applyBorder="1"/>
    <xf numFmtId="3" fontId="23" fillId="2" borderId="1" xfId="0" applyNumberFormat="1" applyFont="1" applyFill="1" applyBorder="1"/>
    <xf numFmtId="49" fontId="18" fillId="2" borderId="9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25" fillId="2" borderId="18" xfId="0" applyNumberFormat="1" applyFont="1" applyFill="1" applyBorder="1" applyAlignment="1">
      <alignment horizontal="left" wrapText="1"/>
    </xf>
    <xf numFmtId="3" fontId="25" fillId="2" borderId="18" xfId="0" applyNumberFormat="1" applyFont="1" applyFill="1" applyBorder="1" applyAlignment="1">
      <alignment horizontal="right" wrapText="1"/>
    </xf>
    <xf numFmtId="0" fontId="25" fillId="2" borderId="20" xfId="0" applyFont="1" applyFill="1" applyBorder="1" applyAlignment="1">
      <alignment horizontal="left" wrapText="1"/>
    </xf>
    <xf numFmtId="3" fontId="23" fillId="2" borderId="25" xfId="0" applyNumberFormat="1" applyFont="1" applyFill="1" applyBorder="1"/>
    <xf numFmtId="49" fontId="19" fillId="2" borderId="1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3" fontId="24" fillId="2" borderId="4" xfId="0" applyNumberFormat="1" applyFont="1" applyFill="1" applyBorder="1" applyAlignment="1">
      <alignment horizontal="right" wrapText="1"/>
    </xf>
    <xf numFmtId="0" fontId="27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center" vertical="top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3" fontId="27" fillId="2" borderId="0" xfId="0" applyNumberFormat="1" applyFont="1" applyFill="1" applyAlignment="1">
      <alignment horizontal="right" vertical="top"/>
    </xf>
    <xf numFmtId="0" fontId="28" fillId="2" borderId="0" xfId="0" applyFont="1" applyFill="1" applyAlignment="1">
      <alignment horizontal="center" vertical="top"/>
    </xf>
    <xf numFmtId="0" fontId="27" fillId="2" borderId="1" xfId="0" applyFont="1" applyFill="1" applyBorder="1" applyAlignment="1">
      <alignment vertical="center"/>
    </xf>
    <xf numFmtId="0" fontId="27" fillId="2" borderId="0" xfId="0" applyFont="1" applyFill="1" applyAlignment="1">
      <alignment vertical="top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3" fontId="2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0" fontId="30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left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left" vertical="center"/>
    </xf>
    <xf numFmtId="3" fontId="28" fillId="2" borderId="14" xfId="0" applyNumberFormat="1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left" vertical="center"/>
    </xf>
    <xf numFmtId="3" fontId="27" fillId="2" borderId="11" xfId="0" applyNumberFormat="1" applyFont="1" applyFill="1" applyBorder="1" applyAlignment="1">
      <alignment horizontal="right" vertical="center"/>
    </xf>
    <xf numFmtId="3" fontId="28" fillId="3" borderId="11" xfId="0" applyNumberFormat="1" applyFont="1" applyFill="1" applyBorder="1" applyAlignment="1">
      <alignment horizontal="righ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3" fontId="28" fillId="3" borderId="12" xfId="0" applyNumberFormat="1" applyFont="1" applyFill="1" applyBorder="1" applyAlignment="1">
      <alignment horizontal="right" vertical="center"/>
    </xf>
    <xf numFmtId="3" fontId="28" fillId="2" borderId="8" xfId="0" applyNumberFormat="1" applyFont="1" applyFill="1" applyBorder="1" applyAlignment="1">
      <alignment horizontal="right" vertical="center"/>
    </xf>
    <xf numFmtId="0" fontId="29" fillId="2" borderId="3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center" vertical="top" wrapText="1"/>
    </xf>
    <xf numFmtId="0" fontId="30" fillId="2" borderId="10" xfId="0" applyFont="1" applyFill="1" applyBorder="1" applyAlignment="1">
      <alignment horizontal="left" vertical="center"/>
    </xf>
    <xf numFmtId="3" fontId="30" fillId="2" borderId="11" xfId="0" applyNumberFormat="1" applyFont="1" applyFill="1" applyBorder="1" applyAlignment="1">
      <alignment horizontal="center" vertical="top"/>
    </xf>
    <xf numFmtId="3" fontId="29" fillId="3" borderId="11" xfId="0" applyNumberFormat="1" applyFont="1" applyFill="1" applyBorder="1" applyAlignment="1">
      <alignment horizontal="center" vertical="top"/>
    </xf>
    <xf numFmtId="0" fontId="29" fillId="3" borderId="2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3" fontId="29" fillId="3" borderId="12" xfId="0" applyNumberFormat="1" applyFont="1" applyFill="1" applyBorder="1" applyAlignment="1">
      <alignment horizontal="center" vertical="top"/>
    </xf>
    <xf numFmtId="3" fontId="29" fillId="2" borderId="15" xfId="0" applyNumberFormat="1" applyFont="1" applyFill="1" applyBorder="1" applyAlignment="1">
      <alignment horizontal="center" vertical="top"/>
    </xf>
    <xf numFmtId="0" fontId="27" fillId="2" borderId="28" xfId="0" applyFont="1" applyFill="1" applyBorder="1" applyAlignment="1">
      <alignment vertical="top"/>
    </xf>
    <xf numFmtId="0" fontId="19" fillId="3" borderId="1" xfId="0" applyFont="1" applyFill="1" applyBorder="1"/>
    <xf numFmtId="3" fontId="19" fillId="3" borderId="1" xfId="0" applyNumberFormat="1" applyFont="1" applyFill="1" applyBorder="1"/>
    <xf numFmtId="0" fontId="18" fillId="3" borderId="9" xfId="0" applyFont="1" applyFill="1" applyBorder="1"/>
    <xf numFmtId="49" fontId="18" fillId="3" borderId="9" xfId="0" applyNumberFormat="1" applyFont="1" applyFill="1" applyBorder="1" applyAlignment="1">
      <alignment horizontal="right"/>
    </xf>
    <xf numFmtId="3" fontId="18" fillId="3" borderId="9" xfId="0" applyNumberFormat="1" applyFont="1" applyFill="1" applyBorder="1"/>
    <xf numFmtId="3" fontId="18" fillId="3" borderId="6" xfId="0" applyNumberFormat="1" applyFont="1" applyFill="1" applyBorder="1"/>
    <xf numFmtId="0" fontId="13" fillId="0" borderId="0" xfId="0" applyFont="1" applyAlignment="1">
      <alignment horizontal="right" vertical="top"/>
    </xf>
    <xf numFmtId="3" fontId="23" fillId="0" borderId="19" xfId="0" applyNumberFormat="1" applyFont="1" applyFill="1" applyBorder="1" applyAlignment="1">
      <alignment horizontal="right"/>
    </xf>
    <xf numFmtId="3" fontId="23" fillId="0" borderId="11" xfId="0" applyNumberFormat="1" applyFont="1" applyFill="1" applyBorder="1" applyAlignment="1">
      <alignment horizontal="right"/>
    </xf>
    <xf numFmtId="3" fontId="23" fillId="0" borderId="26" xfId="0" applyNumberFormat="1" applyFont="1" applyFill="1" applyBorder="1" applyAlignment="1">
      <alignment horizontal="right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textRotation="90" wrapText="1"/>
    </xf>
    <xf numFmtId="0" fontId="25" fillId="0" borderId="23" xfId="0" applyFont="1" applyFill="1" applyBorder="1" applyAlignment="1">
      <alignment horizontal="center" vertical="center" textRotation="90" wrapText="1"/>
    </xf>
    <xf numFmtId="0" fontId="25" fillId="0" borderId="24" xfId="0" applyFont="1" applyFill="1" applyBorder="1" applyAlignment="1">
      <alignment horizontal="center" vertical="center" textRotation="90" wrapText="1"/>
    </xf>
    <xf numFmtId="0" fontId="15" fillId="0" borderId="22" xfId="0" applyFont="1" applyFill="1" applyBorder="1" applyAlignment="1">
      <alignment horizontal="center" vertical="center" textRotation="90" wrapText="1"/>
    </xf>
    <xf numFmtId="0" fontId="15" fillId="0" borderId="23" xfId="0" applyFont="1" applyFill="1" applyBorder="1" applyAlignment="1">
      <alignment horizontal="center" vertical="center" textRotation="90" wrapText="1"/>
    </xf>
    <xf numFmtId="0" fontId="15" fillId="0" borderId="24" xfId="0" applyFont="1" applyFill="1" applyBorder="1" applyAlignment="1">
      <alignment horizontal="center" vertical="center" textRotation="90" wrapText="1"/>
    </xf>
    <xf numFmtId="0" fontId="31" fillId="0" borderId="35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34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top"/>
    </xf>
    <xf numFmtId="0" fontId="28" fillId="2" borderId="16" xfId="0" applyFont="1" applyFill="1" applyBorder="1" applyAlignment="1">
      <alignment horizontal="center" vertical="top"/>
    </xf>
    <xf numFmtId="0" fontId="19" fillId="2" borderId="9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49" fontId="18" fillId="2" borderId="37" xfId="0" applyNumberFormat="1" applyFont="1" applyFill="1" applyBorder="1" applyAlignment="1">
      <alignment horizontal="center" vertical="center" wrapText="1"/>
    </xf>
    <xf numFmtId="49" fontId="18" fillId="2" borderId="34" xfId="0" applyNumberFormat="1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49" fontId="18" fillId="2" borderId="15" xfId="0" applyNumberFormat="1" applyFont="1" applyFill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18" fillId="2" borderId="24" xfId="0" applyNumberFormat="1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textRotation="90" wrapText="1"/>
    </xf>
    <xf numFmtId="0" fontId="15" fillId="0" borderId="28" xfId="0" applyFont="1" applyFill="1" applyBorder="1" applyAlignment="1">
      <alignment horizontal="center" vertical="center" textRotation="90" wrapText="1"/>
    </xf>
    <xf numFmtId="0" fontId="15" fillId="0" borderId="37" xfId="0" applyFont="1" applyFill="1" applyBorder="1" applyAlignment="1">
      <alignment horizontal="center" vertical="center" textRotation="90" wrapText="1"/>
    </xf>
    <xf numFmtId="0" fontId="29" fillId="3" borderId="36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top"/>
    </xf>
    <xf numFmtId="0" fontId="29" fillId="2" borderId="17" xfId="0" applyFont="1" applyFill="1" applyBorder="1" applyAlignment="1">
      <alignment horizontal="center" vertical="top"/>
    </xf>
    <xf numFmtId="0" fontId="29" fillId="2" borderId="8" xfId="0" applyFont="1" applyFill="1" applyBorder="1" applyAlignment="1">
      <alignment horizontal="center" vertical="top"/>
    </xf>
  </cellXfs>
  <cellStyles count="123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1" xfId="33"/>
    <cellStyle name="Virgül 2 2" xfId="4"/>
    <cellStyle name="Virgül 2 2 2" xfId="9"/>
    <cellStyle name="Virgül 2 2 2 2" xfId="40"/>
    <cellStyle name="Virgül 2 2 3" xfId="14"/>
    <cellStyle name="Virgül 2 2 3 2" xfId="41"/>
    <cellStyle name="Virgül 2 2 4" xfId="19"/>
    <cellStyle name="Virgül 2 2 5" xfId="24"/>
    <cellStyle name="Virgül 2 2 6" xfId="29"/>
    <cellStyle name="Virgül 2 2 7" xfId="34"/>
    <cellStyle name="Virgül 2 3" xfId="5"/>
    <cellStyle name="Virgül 2 3 2" xfId="10"/>
    <cellStyle name="Virgül 2 3 3" xfId="15"/>
    <cellStyle name="Virgül 2 3 4" xfId="20"/>
    <cellStyle name="Virgül 2 3 5" xfId="25"/>
    <cellStyle name="Virgül 2 3 6" xfId="30"/>
    <cellStyle name="Virgül 2 3 7" xfId="35"/>
    <cellStyle name="Virgül 2 4" xfId="6"/>
    <cellStyle name="Virgül 2 4 2" xfId="11"/>
    <cellStyle name="Virgül 2 4 2 2" xfId="42"/>
    <cellStyle name="Virgül 2 4 3" xfId="16"/>
    <cellStyle name="Virgül 2 4 3 2" xfId="43"/>
    <cellStyle name="Virgül 2 4 4" xfId="21"/>
    <cellStyle name="Virgül 2 4 5" xfId="26"/>
    <cellStyle name="Virgül 2 4 6" xfId="31"/>
    <cellStyle name="Virgül 2 4 7" xfId="36"/>
    <cellStyle name="Virgül 2 5" xfId="7"/>
    <cellStyle name="Virgül 2 5 2" xfId="12"/>
    <cellStyle name="Virgül 2 5 2 2" xfId="44"/>
    <cellStyle name="Virgül 2 5 3" xfId="17"/>
    <cellStyle name="Virgül 2 5 3 2" xfId="45"/>
    <cellStyle name="Virgül 2 5 4" xfId="22"/>
    <cellStyle name="Virgül 2 5 5" xfId="27"/>
    <cellStyle name="Virgül 2 5 6" xfId="32"/>
    <cellStyle name="Virgül 2 5 7" xfId="37"/>
    <cellStyle name="Virgül 2 6" xfId="8"/>
    <cellStyle name="Virgül 2 6 2" xfId="46"/>
    <cellStyle name="Virgül 2 7" xfId="13"/>
    <cellStyle name="Virgül 2 7 2" xfId="47"/>
    <cellStyle name="Virgül 2 8" xfId="18"/>
    <cellStyle name="Virgül 2 9" xfId="23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66FF33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32"/>
  <sheetViews>
    <sheetView tabSelected="1" zoomScale="70" zoomScaleNormal="70" workbookViewId="0">
      <selection activeCell="L22" sqref="L22"/>
    </sheetView>
  </sheetViews>
  <sheetFormatPr defaultColWidth="23" defaultRowHeight="21" x14ac:dyDescent="0.35"/>
  <cols>
    <col min="1" max="1" width="50" style="4" customWidth="1"/>
    <col min="2" max="2" width="63.85546875" style="4" customWidth="1"/>
    <col min="3" max="3" width="19.5703125" style="4" customWidth="1"/>
    <col min="4" max="16384" width="23" style="4"/>
  </cols>
  <sheetData>
    <row r="1" spans="1:6" x14ac:dyDescent="0.35">
      <c r="A1" s="2"/>
      <c r="B1" s="3" t="s">
        <v>27</v>
      </c>
    </row>
    <row r="2" spans="1:6" ht="61.15" customHeight="1" x14ac:dyDescent="0.35">
      <c r="A2" s="87" t="s">
        <v>305</v>
      </c>
      <c r="B2" s="88"/>
    </row>
    <row r="3" spans="1:6" ht="24" customHeight="1" x14ac:dyDescent="0.35">
      <c r="A3" s="89" t="s">
        <v>7</v>
      </c>
      <c r="B3" s="24" t="s">
        <v>0</v>
      </c>
    </row>
    <row r="4" spans="1:6" ht="26.45" customHeight="1" thickBot="1" x14ac:dyDescent="0.4">
      <c r="A4" s="89"/>
      <c r="B4" s="24" t="s">
        <v>28</v>
      </c>
    </row>
    <row r="5" spans="1:6" ht="32.25" customHeight="1" x14ac:dyDescent="0.35">
      <c r="A5" s="25" t="s">
        <v>5</v>
      </c>
      <c r="B5" s="27">
        <v>15000</v>
      </c>
      <c r="C5" s="93" t="s">
        <v>74</v>
      </c>
      <c r="E5" s="5"/>
    </row>
    <row r="6" spans="1:6" ht="32.25" customHeight="1" x14ac:dyDescent="0.35">
      <c r="A6" s="25" t="s">
        <v>6</v>
      </c>
      <c r="B6" s="27">
        <v>15000</v>
      </c>
      <c r="C6" s="94"/>
    </row>
    <row r="7" spans="1:6" ht="32.25" customHeight="1" x14ac:dyDescent="0.35">
      <c r="A7" s="25" t="s">
        <v>3</v>
      </c>
      <c r="B7" s="27">
        <v>7475</v>
      </c>
      <c r="C7" s="94"/>
    </row>
    <row r="8" spans="1:6" ht="32.25" customHeight="1" x14ac:dyDescent="0.35">
      <c r="A8" s="25" t="s">
        <v>4</v>
      </c>
      <c r="B8" s="27">
        <v>5000</v>
      </c>
      <c r="C8" s="94"/>
    </row>
    <row r="9" spans="1:6" ht="32.25" customHeight="1" x14ac:dyDescent="0.35">
      <c r="A9" s="25" t="s">
        <v>11</v>
      </c>
      <c r="B9" s="27">
        <v>5000</v>
      </c>
      <c r="C9" s="94"/>
    </row>
    <row r="10" spans="1:6" ht="32.25" customHeight="1" x14ac:dyDescent="0.35">
      <c r="A10" s="25" t="s">
        <v>10</v>
      </c>
      <c r="B10" s="27">
        <v>2500</v>
      </c>
      <c r="C10" s="94"/>
    </row>
    <row r="11" spans="1:6" ht="32.25" customHeight="1" x14ac:dyDescent="0.35">
      <c r="A11" s="25" t="s">
        <v>13</v>
      </c>
      <c r="B11" s="27">
        <v>500</v>
      </c>
      <c r="C11" s="94"/>
    </row>
    <row r="12" spans="1:6" ht="33.6" customHeight="1" x14ac:dyDescent="0.35">
      <c r="A12" s="25" t="s">
        <v>72</v>
      </c>
      <c r="B12" s="27">
        <v>2500</v>
      </c>
      <c r="C12" s="94"/>
      <c r="F12" s="5"/>
    </row>
    <row r="13" spans="1:6" ht="33.6" customHeight="1" thickBot="1" x14ac:dyDescent="0.4">
      <c r="A13" s="25" t="s">
        <v>82</v>
      </c>
      <c r="B13" s="27">
        <v>2500</v>
      </c>
      <c r="C13" s="95"/>
      <c r="F13" s="5"/>
    </row>
    <row r="14" spans="1:6" ht="32.25" customHeight="1" x14ac:dyDescent="0.35">
      <c r="A14" s="25" t="s">
        <v>32</v>
      </c>
      <c r="B14" s="27">
        <v>10000</v>
      </c>
      <c r="C14" s="90" t="s">
        <v>75</v>
      </c>
    </row>
    <row r="15" spans="1:6" ht="32.25" customHeight="1" x14ac:dyDescent="0.35">
      <c r="A15" s="25" t="s">
        <v>17</v>
      </c>
      <c r="B15" s="27">
        <v>5452</v>
      </c>
      <c r="C15" s="91"/>
    </row>
    <row r="16" spans="1:6" ht="32.25" customHeight="1" x14ac:dyDescent="0.35">
      <c r="A16" s="26" t="s">
        <v>24</v>
      </c>
      <c r="B16" s="27">
        <v>3300</v>
      </c>
      <c r="C16" s="91"/>
    </row>
    <row r="17" spans="1:7" ht="32.25" customHeight="1" x14ac:dyDescent="0.35">
      <c r="A17" s="25" t="s">
        <v>30</v>
      </c>
      <c r="B17" s="27">
        <v>3500</v>
      </c>
      <c r="C17" s="91"/>
    </row>
    <row r="18" spans="1:7" ht="32.25" customHeight="1" x14ac:dyDescent="0.35">
      <c r="A18" s="25" t="s">
        <v>16</v>
      </c>
      <c r="B18" s="27">
        <v>11599</v>
      </c>
      <c r="C18" s="91"/>
    </row>
    <row r="19" spans="1:7" ht="32.25" customHeight="1" x14ac:dyDescent="0.35">
      <c r="A19" s="26" t="s">
        <v>14</v>
      </c>
      <c r="B19" s="27">
        <v>8000</v>
      </c>
      <c r="C19" s="91"/>
    </row>
    <row r="20" spans="1:7" ht="32.25" customHeight="1" x14ac:dyDescent="0.35">
      <c r="A20" s="25" t="s">
        <v>15</v>
      </c>
      <c r="B20" s="27">
        <v>7000</v>
      </c>
      <c r="C20" s="91"/>
    </row>
    <row r="21" spans="1:7" ht="32.25" customHeight="1" x14ac:dyDescent="0.35">
      <c r="A21" s="25" t="s">
        <v>25</v>
      </c>
      <c r="B21" s="27">
        <v>1658</v>
      </c>
      <c r="C21" s="91"/>
      <c r="E21" s="7"/>
    </row>
    <row r="22" spans="1:7" ht="32.25" customHeight="1" x14ac:dyDescent="0.35">
      <c r="A22" s="25" t="s">
        <v>12</v>
      </c>
      <c r="B22" s="27">
        <v>5000</v>
      </c>
      <c r="C22" s="91"/>
    </row>
    <row r="23" spans="1:7" ht="32.25" customHeight="1" x14ac:dyDescent="0.35">
      <c r="A23" s="25" t="s">
        <v>26</v>
      </c>
      <c r="B23" s="27">
        <v>4651</v>
      </c>
      <c r="C23" s="91"/>
    </row>
    <row r="24" spans="1:7" ht="32.25" customHeight="1" x14ac:dyDescent="0.35">
      <c r="A24" s="25" t="s">
        <v>34</v>
      </c>
      <c r="B24" s="27">
        <v>3000</v>
      </c>
      <c r="C24" s="91"/>
    </row>
    <row r="25" spans="1:7" ht="32.25" customHeight="1" x14ac:dyDescent="0.35">
      <c r="A25" s="25" t="s">
        <v>29</v>
      </c>
      <c r="B25" s="27">
        <v>896</v>
      </c>
      <c r="C25" s="91"/>
    </row>
    <row r="26" spans="1:7" ht="32.25" customHeight="1" x14ac:dyDescent="0.35">
      <c r="A26" s="25" t="s">
        <v>23</v>
      </c>
      <c r="B26" s="27">
        <v>3414</v>
      </c>
      <c r="C26" s="91"/>
    </row>
    <row r="27" spans="1:7" ht="32.25" customHeight="1" x14ac:dyDescent="0.35">
      <c r="A27" s="25" t="s">
        <v>21</v>
      </c>
      <c r="B27" s="27">
        <v>1929</v>
      </c>
      <c r="C27" s="91"/>
    </row>
    <row r="28" spans="1:7" ht="32.25" customHeight="1" x14ac:dyDescent="0.35">
      <c r="A28" s="25" t="s">
        <v>76</v>
      </c>
      <c r="B28" s="27">
        <v>1000</v>
      </c>
      <c r="C28" s="91"/>
    </row>
    <row r="29" spans="1:7" ht="32.25" customHeight="1" thickBot="1" x14ac:dyDescent="0.4">
      <c r="A29" s="25" t="s">
        <v>22</v>
      </c>
      <c r="B29" s="27">
        <v>148</v>
      </c>
      <c r="C29" s="92"/>
    </row>
    <row r="30" spans="1:7" ht="32.25" customHeight="1" x14ac:dyDescent="0.35">
      <c r="A30" s="74" t="s">
        <v>9</v>
      </c>
      <c r="B30" s="75">
        <f>SUM(B5:B29)</f>
        <v>126022</v>
      </c>
    </row>
    <row r="31" spans="1:7" x14ac:dyDescent="0.35">
      <c r="A31" s="9"/>
      <c r="B31" s="9"/>
      <c r="C31" s="9"/>
      <c r="D31" s="9"/>
      <c r="E31" s="9"/>
      <c r="F31" s="8"/>
      <c r="G31" s="8"/>
    </row>
    <row r="32" spans="1:7" x14ac:dyDescent="0.35">
      <c r="A32" s="9"/>
      <c r="B32" s="9"/>
      <c r="C32" s="9"/>
      <c r="D32" s="9"/>
      <c r="E32" s="9"/>
    </row>
  </sheetData>
  <sortState ref="A5:B26">
    <sortCondition descending="1" ref="B5:B26"/>
  </sortState>
  <mergeCells count="4">
    <mergeCell ref="A2:B2"/>
    <mergeCell ref="A3:A4"/>
    <mergeCell ref="C14:C29"/>
    <mergeCell ref="C5:C13"/>
  </mergeCells>
  <printOptions horizontalCentered="1" verticalCentered="1"/>
  <pageMargins left="0.31496062992125984" right="0.27559055118110237" top="0" bottom="0" header="0" footer="0"/>
  <pageSetup paperSize="9" scale="73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01"/>
  <sheetViews>
    <sheetView zoomScaleNormal="100" workbookViewId="0">
      <selection activeCell="L22" sqref="L22"/>
    </sheetView>
  </sheetViews>
  <sheetFormatPr defaultColWidth="8.85546875" defaultRowHeight="15" x14ac:dyDescent="0.25"/>
  <cols>
    <col min="1" max="1" width="15.140625" style="36" customWidth="1"/>
    <col min="2" max="2" width="28.140625" style="37" bestFit="1" customWidth="1"/>
    <col min="3" max="3" width="18.28515625" style="37" bestFit="1" customWidth="1"/>
    <col min="4" max="4" width="19" style="37" bestFit="1" customWidth="1"/>
    <col min="5" max="5" width="15.140625" style="37" customWidth="1"/>
    <col min="6" max="6" width="7.85546875" style="37" customWidth="1"/>
    <col min="7" max="7" width="18" style="38" customWidth="1"/>
    <col min="8" max="9" width="15" style="28" customWidth="1"/>
    <col min="10" max="11" width="8.85546875" style="28"/>
    <col min="12" max="12" width="11.85546875" style="28" customWidth="1"/>
    <col min="13" max="16384" width="8.85546875" style="28"/>
  </cols>
  <sheetData>
    <row r="1" spans="1:12" ht="21" thickBot="1" x14ac:dyDescent="0.35">
      <c r="G1" s="3" t="s">
        <v>35</v>
      </c>
    </row>
    <row r="2" spans="1:12" x14ac:dyDescent="0.25">
      <c r="A2" s="96" t="s">
        <v>306</v>
      </c>
      <c r="B2" s="97"/>
      <c r="C2" s="97"/>
      <c r="D2" s="97"/>
      <c r="E2" s="97"/>
      <c r="F2" s="97"/>
      <c r="G2" s="98"/>
      <c r="H2" s="73"/>
      <c r="I2" s="35"/>
      <c r="J2" s="35"/>
      <c r="K2" s="35"/>
    </row>
    <row r="3" spans="1:12" ht="15.75" thickBot="1" x14ac:dyDescent="0.3">
      <c r="A3" s="99"/>
      <c r="B3" s="100"/>
      <c r="C3" s="100"/>
      <c r="D3" s="100"/>
      <c r="E3" s="100"/>
      <c r="F3" s="100"/>
      <c r="G3" s="101"/>
      <c r="H3" s="73"/>
      <c r="I3" s="35"/>
      <c r="J3" s="35"/>
      <c r="K3" s="35"/>
    </row>
    <row r="4" spans="1:12" ht="45.75" thickBot="1" x14ac:dyDescent="0.3">
      <c r="A4" s="50" t="s">
        <v>83</v>
      </c>
      <c r="B4" s="47" t="s">
        <v>84</v>
      </c>
      <c r="C4" s="47" t="s">
        <v>85</v>
      </c>
      <c r="D4" s="47" t="s">
        <v>86</v>
      </c>
      <c r="E4" s="48" t="s">
        <v>87</v>
      </c>
      <c r="F4" s="49" t="s">
        <v>0</v>
      </c>
      <c r="G4" s="51" t="s">
        <v>88</v>
      </c>
      <c r="H4" s="73"/>
      <c r="I4" s="35"/>
      <c r="J4" s="35"/>
      <c r="K4" s="35"/>
      <c r="L4" s="29"/>
    </row>
    <row r="5" spans="1:12" x14ac:dyDescent="0.25">
      <c r="A5" s="52" t="s">
        <v>89</v>
      </c>
      <c r="B5" s="30" t="s">
        <v>90</v>
      </c>
      <c r="C5" s="30" t="s">
        <v>79</v>
      </c>
      <c r="D5" s="30" t="s">
        <v>91</v>
      </c>
      <c r="E5" s="31" t="s">
        <v>92</v>
      </c>
      <c r="F5" s="31" t="s">
        <v>19</v>
      </c>
      <c r="G5" s="53">
        <v>2118180</v>
      </c>
      <c r="H5" s="84" t="s">
        <v>74</v>
      </c>
      <c r="I5" s="35"/>
      <c r="J5" s="35"/>
      <c r="K5" s="35"/>
      <c r="L5" s="32"/>
    </row>
    <row r="6" spans="1:12" ht="15" customHeight="1" x14ac:dyDescent="0.25">
      <c r="A6" s="52" t="s">
        <v>89</v>
      </c>
      <c r="B6" s="30" t="s">
        <v>90</v>
      </c>
      <c r="C6" s="30" t="s">
        <v>79</v>
      </c>
      <c r="D6" s="30" t="s">
        <v>91</v>
      </c>
      <c r="E6" s="31" t="s">
        <v>93</v>
      </c>
      <c r="F6" s="31" t="s">
        <v>18</v>
      </c>
      <c r="G6" s="53">
        <v>2430090</v>
      </c>
      <c r="H6" s="85"/>
      <c r="I6" s="35"/>
      <c r="J6" s="35"/>
      <c r="K6" s="35"/>
      <c r="L6" s="32"/>
    </row>
    <row r="7" spans="1:12" s="33" customFormat="1" ht="15" customHeight="1" x14ac:dyDescent="0.25">
      <c r="A7" s="104" t="s">
        <v>94</v>
      </c>
      <c r="B7" s="105"/>
      <c r="C7" s="45"/>
      <c r="D7" s="45"/>
      <c r="E7" s="46"/>
      <c r="F7" s="46"/>
      <c r="G7" s="54">
        <f>SUM(G5:G6)</f>
        <v>4548270</v>
      </c>
      <c r="H7" s="85"/>
      <c r="I7" s="35"/>
      <c r="J7" s="35"/>
      <c r="K7" s="35"/>
      <c r="L7" s="32"/>
    </row>
    <row r="8" spans="1:12" ht="15" customHeight="1" x14ac:dyDescent="0.25">
      <c r="A8" s="52" t="s">
        <v>95</v>
      </c>
      <c r="B8" s="34" t="s">
        <v>53</v>
      </c>
      <c r="C8" s="30" t="s">
        <v>33</v>
      </c>
      <c r="D8" s="30" t="s">
        <v>96</v>
      </c>
      <c r="E8" s="31" t="s">
        <v>97</v>
      </c>
      <c r="F8" s="31" t="s">
        <v>19</v>
      </c>
      <c r="G8" s="53">
        <v>35320</v>
      </c>
      <c r="H8" s="85"/>
      <c r="I8" s="35"/>
      <c r="J8" s="35"/>
      <c r="K8" s="35"/>
      <c r="L8" s="32"/>
    </row>
    <row r="9" spans="1:12" ht="15" customHeight="1" x14ac:dyDescent="0.25">
      <c r="A9" s="52" t="s">
        <v>95</v>
      </c>
      <c r="B9" s="34" t="s">
        <v>53</v>
      </c>
      <c r="C9" s="30" t="s">
        <v>33</v>
      </c>
      <c r="D9" s="30" t="s">
        <v>96</v>
      </c>
      <c r="E9" s="31" t="s">
        <v>98</v>
      </c>
      <c r="F9" s="31" t="s">
        <v>18</v>
      </c>
      <c r="G9" s="53">
        <v>8600</v>
      </c>
      <c r="H9" s="85"/>
      <c r="I9" s="35"/>
      <c r="J9" s="35"/>
      <c r="K9" s="35"/>
      <c r="L9" s="32"/>
    </row>
    <row r="10" spans="1:12" ht="15" customHeight="1" x14ac:dyDescent="0.25">
      <c r="A10" s="52" t="s">
        <v>95</v>
      </c>
      <c r="B10" s="34" t="s">
        <v>53</v>
      </c>
      <c r="C10" s="30" t="s">
        <v>33</v>
      </c>
      <c r="D10" s="30" t="s">
        <v>96</v>
      </c>
      <c r="E10" s="31" t="s">
        <v>99</v>
      </c>
      <c r="F10" s="31" t="s">
        <v>18</v>
      </c>
      <c r="G10" s="53">
        <v>46080</v>
      </c>
      <c r="H10" s="85"/>
      <c r="I10" s="35"/>
      <c r="J10" s="35"/>
      <c r="K10" s="35"/>
      <c r="L10" s="32"/>
    </row>
    <row r="11" spans="1:12" ht="15" customHeight="1" x14ac:dyDescent="0.25">
      <c r="A11" s="52" t="s">
        <v>95</v>
      </c>
      <c r="B11" s="34" t="s">
        <v>54</v>
      </c>
      <c r="C11" s="30" t="s">
        <v>33</v>
      </c>
      <c r="D11" s="30" t="s">
        <v>100</v>
      </c>
      <c r="E11" s="31" t="s">
        <v>101</v>
      </c>
      <c r="F11" s="31" t="s">
        <v>19</v>
      </c>
      <c r="G11" s="53">
        <v>1340</v>
      </c>
      <c r="H11" s="85"/>
      <c r="I11" s="35"/>
      <c r="J11" s="35"/>
      <c r="K11" s="35"/>
      <c r="L11" s="32"/>
    </row>
    <row r="12" spans="1:12" ht="15" customHeight="1" x14ac:dyDescent="0.25">
      <c r="A12" s="52" t="s">
        <v>95</v>
      </c>
      <c r="B12" s="34" t="s">
        <v>54</v>
      </c>
      <c r="C12" s="30" t="s">
        <v>33</v>
      </c>
      <c r="D12" s="30" t="s">
        <v>100</v>
      </c>
      <c r="E12" s="31" t="s">
        <v>102</v>
      </c>
      <c r="F12" s="31" t="s">
        <v>18</v>
      </c>
      <c r="G12" s="53">
        <v>3640</v>
      </c>
      <c r="H12" s="85"/>
      <c r="I12" s="35"/>
      <c r="J12" s="35"/>
      <c r="K12" s="35"/>
      <c r="L12" s="32"/>
    </row>
    <row r="13" spans="1:12" ht="15" customHeight="1" x14ac:dyDescent="0.25">
      <c r="A13" s="52" t="s">
        <v>95</v>
      </c>
      <c r="B13" s="34" t="s">
        <v>55</v>
      </c>
      <c r="C13" s="30" t="s">
        <v>33</v>
      </c>
      <c r="D13" s="30" t="s">
        <v>103</v>
      </c>
      <c r="E13" s="31" t="s">
        <v>104</v>
      </c>
      <c r="F13" s="31">
        <v>2111</v>
      </c>
      <c r="G13" s="53">
        <v>478060</v>
      </c>
      <c r="H13" s="85"/>
      <c r="I13" s="35"/>
      <c r="J13" s="35"/>
      <c r="K13" s="35"/>
      <c r="L13" s="32"/>
    </row>
    <row r="14" spans="1:12" ht="15" customHeight="1" x14ac:dyDescent="0.25">
      <c r="A14" s="52" t="s">
        <v>95</v>
      </c>
      <c r="B14" s="34" t="s">
        <v>55</v>
      </c>
      <c r="C14" s="30" t="s">
        <v>33</v>
      </c>
      <c r="D14" s="30" t="s">
        <v>103</v>
      </c>
      <c r="E14" s="31" t="s">
        <v>105</v>
      </c>
      <c r="F14" s="31">
        <v>2112</v>
      </c>
      <c r="G14" s="53">
        <v>488116.66369388881</v>
      </c>
      <c r="H14" s="85"/>
      <c r="I14" s="35"/>
      <c r="J14" s="35"/>
      <c r="K14" s="35"/>
      <c r="L14" s="32"/>
    </row>
    <row r="15" spans="1:12" ht="15" customHeight="1" x14ac:dyDescent="0.25">
      <c r="A15" s="52" t="s">
        <v>95</v>
      </c>
      <c r="B15" s="34" t="s">
        <v>55</v>
      </c>
      <c r="C15" s="30" t="s">
        <v>33</v>
      </c>
      <c r="D15" s="30" t="s">
        <v>103</v>
      </c>
      <c r="E15" s="31" t="s">
        <v>106</v>
      </c>
      <c r="F15" s="31">
        <v>2112</v>
      </c>
      <c r="G15" s="53">
        <v>670360</v>
      </c>
      <c r="H15" s="85"/>
      <c r="I15" s="35"/>
      <c r="J15" s="35"/>
      <c r="K15" s="35"/>
      <c r="L15" s="32"/>
    </row>
    <row r="16" spans="1:12" ht="15" customHeight="1" x14ac:dyDescent="0.25">
      <c r="A16" s="52" t="s">
        <v>95</v>
      </c>
      <c r="B16" s="34" t="s">
        <v>56</v>
      </c>
      <c r="C16" s="30" t="s">
        <v>33</v>
      </c>
      <c r="D16" s="30" t="s">
        <v>107</v>
      </c>
      <c r="E16" s="31" t="s">
        <v>108</v>
      </c>
      <c r="F16" s="31">
        <v>2111</v>
      </c>
      <c r="G16" s="53">
        <v>619460</v>
      </c>
      <c r="H16" s="85"/>
      <c r="I16" s="35"/>
      <c r="J16" s="35"/>
      <c r="K16" s="35"/>
      <c r="L16" s="32"/>
    </row>
    <row r="17" spans="1:12" ht="15" customHeight="1" x14ac:dyDescent="0.25">
      <c r="A17" s="52" t="s">
        <v>95</v>
      </c>
      <c r="B17" s="34" t="s">
        <v>56</v>
      </c>
      <c r="C17" s="30" t="s">
        <v>33</v>
      </c>
      <c r="D17" s="30" t="s">
        <v>107</v>
      </c>
      <c r="E17" s="31" t="s">
        <v>109</v>
      </c>
      <c r="F17" s="31">
        <v>2112</v>
      </c>
      <c r="G17" s="53">
        <v>221693.32823714273</v>
      </c>
      <c r="H17" s="85"/>
      <c r="I17" s="35"/>
      <c r="J17" s="35"/>
      <c r="K17" s="35"/>
    </row>
    <row r="18" spans="1:12" ht="15" customHeight="1" x14ac:dyDescent="0.25">
      <c r="A18" s="52" t="s">
        <v>95</v>
      </c>
      <c r="B18" s="34" t="s">
        <v>57</v>
      </c>
      <c r="C18" s="30" t="s">
        <v>33</v>
      </c>
      <c r="D18" s="30" t="s">
        <v>110</v>
      </c>
      <c r="E18" s="31" t="s">
        <v>111</v>
      </c>
      <c r="F18" s="31" t="s">
        <v>19</v>
      </c>
      <c r="G18" s="53">
        <v>18120</v>
      </c>
      <c r="H18" s="85"/>
      <c r="I18" s="35"/>
      <c r="J18" s="35"/>
      <c r="K18" s="35"/>
    </row>
    <row r="19" spans="1:12" ht="15" customHeight="1" x14ac:dyDescent="0.25">
      <c r="A19" s="52" t="s">
        <v>95</v>
      </c>
      <c r="B19" s="34" t="s">
        <v>58</v>
      </c>
      <c r="C19" s="30" t="s">
        <v>112</v>
      </c>
      <c r="D19" s="30" t="s">
        <v>113</v>
      </c>
      <c r="E19" s="31" t="s">
        <v>114</v>
      </c>
      <c r="F19" s="31" t="s">
        <v>19</v>
      </c>
      <c r="G19" s="53">
        <v>592725.27625599864</v>
      </c>
      <c r="H19" s="85"/>
      <c r="I19" s="35"/>
      <c r="J19" s="35"/>
      <c r="K19" s="35"/>
    </row>
    <row r="20" spans="1:12" ht="15.75" customHeight="1" x14ac:dyDescent="0.25">
      <c r="A20" s="52" t="s">
        <v>95</v>
      </c>
      <c r="B20" s="34" t="s">
        <v>58</v>
      </c>
      <c r="C20" s="30" t="s">
        <v>112</v>
      </c>
      <c r="D20" s="30" t="s">
        <v>113</v>
      </c>
      <c r="E20" s="31" t="s">
        <v>115</v>
      </c>
      <c r="F20" s="31" t="s">
        <v>18</v>
      </c>
      <c r="G20" s="53">
        <v>502766.88665222743</v>
      </c>
      <c r="H20" s="85"/>
      <c r="I20" s="35"/>
      <c r="J20" s="35"/>
      <c r="K20" s="35"/>
    </row>
    <row r="21" spans="1:12" x14ac:dyDescent="0.25">
      <c r="A21" s="52" t="s">
        <v>95</v>
      </c>
      <c r="B21" s="30" t="s">
        <v>58</v>
      </c>
      <c r="C21" s="30" t="s">
        <v>112</v>
      </c>
      <c r="D21" s="30" t="s">
        <v>113</v>
      </c>
      <c r="E21" s="31" t="s">
        <v>116</v>
      </c>
      <c r="F21" s="31" t="s">
        <v>18</v>
      </c>
      <c r="G21" s="53">
        <v>872537.84516074229</v>
      </c>
      <c r="H21" s="85"/>
      <c r="I21" s="35"/>
      <c r="J21" s="35"/>
      <c r="K21" s="35"/>
    </row>
    <row r="22" spans="1:12" x14ac:dyDescent="0.25">
      <c r="A22" s="52" t="s">
        <v>95</v>
      </c>
      <c r="B22" s="30" t="s">
        <v>59</v>
      </c>
      <c r="C22" s="30" t="s">
        <v>33</v>
      </c>
      <c r="D22" s="30" t="s">
        <v>117</v>
      </c>
      <c r="E22" s="31" t="s">
        <v>118</v>
      </c>
      <c r="F22" s="31" t="s">
        <v>18</v>
      </c>
      <c r="G22" s="53">
        <v>72160</v>
      </c>
      <c r="H22" s="85"/>
      <c r="I22" s="35"/>
      <c r="J22" s="35"/>
      <c r="K22" s="35"/>
    </row>
    <row r="23" spans="1:12" x14ac:dyDescent="0.25">
      <c r="A23" s="52" t="s">
        <v>95</v>
      </c>
      <c r="B23" s="34" t="s">
        <v>60</v>
      </c>
      <c r="C23" s="30" t="s">
        <v>112</v>
      </c>
      <c r="D23" s="30" t="s">
        <v>119</v>
      </c>
      <c r="E23" s="31" t="s">
        <v>120</v>
      </c>
      <c r="F23" s="31" t="s">
        <v>19</v>
      </c>
      <c r="G23" s="53">
        <v>369020</v>
      </c>
      <c r="H23" s="85"/>
      <c r="I23" s="35"/>
      <c r="J23" s="35"/>
      <c r="K23" s="35"/>
    </row>
    <row r="24" spans="1:12" s="33" customFormat="1" x14ac:dyDescent="0.25">
      <c r="A24" s="104" t="s">
        <v>121</v>
      </c>
      <c r="B24" s="103"/>
      <c r="C24" s="45"/>
      <c r="D24" s="45"/>
      <c r="E24" s="46"/>
      <c r="F24" s="46"/>
      <c r="G24" s="54">
        <f>SUM(G8:G23)</f>
        <v>5000000</v>
      </c>
      <c r="H24" s="85"/>
      <c r="I24" s="35"/>
      <c r="J24" s="35"/>
      <c r="K24" s="35"/>
    </row>
    <row r="25" spans="1:12" x14ac:dyDescent="0.25">
      <c r="A25" s="52" t="s">
        <v>122</v>
      </c>
      <c r="B25" s="30" t="s">
        <v>50</v>
      </c>
      <c r="C25" s="30" t="s">
        <v>20</v>
      </c>
      <c r="D25" s="30" t="s">
        <v>123</v>
      </c>
      <c r="E25" s="31" t="s">
        <v>124</v>
      </c>
      <c r="F25" s="31" t="s">
        <v>18</v>
      </c>
      <c r="G25" s="53">
        <v>901220</v>
      </c>
      <c r="H25" s="85"/>
      <c r="I25" s="35"/>
      <c r="J25" s="35"/>
      <c r="K25" s="35"/>
    </row>
    <row r="26" spans="1:12" s="33" customFormat="1" x14ac:dyDescent="0.25">
      <c r="A26" s="102" t="s">
        <v>125</v>
      </c>
      <c r="B26" s="103"/>
      <c r="C26" s="45"/>
      <c r="D26" s="45"/>
      <c r="E26" s="46"/>
      <c r="F26" s="46"/>
      <c r="G26" s="54">
        <f>SUM(G25)</f>
        <v>901220</v>
      </c>
      <c r="H26" s="85"/>
      <c r="I26" s="35"/>
      <c r="J26" s="35"/>
      <c r="K26" s="35"/>
    </row>
    <row r="27" spans="1:12" x14ac:dyDescent="0.25">
      <c r="A27" s="52" t="s">
        <v>126</v>
      </c>
      <c r="B27" s="30" t="s">
        <v>65</v>
      </c>
      <c r="C27" s="30" t="s">
        <v>29</v>
      </c>
      <c r="D27" s="30" t="s">
        <v>127</v>
      </c>
      <c r="E27" s="31" t="s">
        <v>128</v>
      </c>
      <c r="F27" s="31" t="s">
        <v>18</v>
      </c>
      <c r="G27" s="53">
        <v>26720</v>
      </c>
      <c r="H27" s="85"/>
      <c r="I27" s="35"/>
      <c r="J27" s="35"/>
      <c r="K27" s="35"/>
    </row>
    <row r="28" spans="1:12" x14ac:dyDescent="0.25">
      <c r="A28" s="52" t="s">
        <v>126</v>
      </c>
      <c r="B28" s="30" t="s">
        <v>66</v>
      </c>
      <c r="C28" s="30" t="s">
        <v>29</v>
      </c>
      <c r="D28" s="30" t="s">
        <v>129</v>
      </c>
      <c r="E28" s="31" t="s">
        <v>130</v>
      </c>
      <c r="F28" s="31" t="s">
        <v>19</v>
      </c>
      <c r="G28" s="53">
        <v>290260</v>
      </c>
      <c r="H28" s="85"/>
      <c r="I28" s="35"/>
      <c r="J28" s="35"/>
      <c r="K28" s="35"/>
      <c r="L28" s="32"/>
    </row>
    <row r="29" spans="1:12" x14ac:dyDescent="0.25">
      <c r="A29" s="52" t="s">
        <v>126</v>
      </c>
      <c r="B29" s="30" t="s">
        <v>66</v>
      </c>
      <c r="C29" s="30" t="s">
        <v>29</v>
      </c>
      <c r="D29" s="30" t="s">
        <v>129</v>
      </c>
      <c r="E29" s="31" t="s">
        <v>131</v>
      </c>
      <c r="F29" s="31" t="s">
        <v>18</v>
      </c>
      <c r="G29" s="53">
        <v>6360</v>
      </c>
      <c r="H29" s="85"/>
      <c r="I29" s="35"/>
      <c r="J29" s="35"/>
      <c r="K29" s="35"/>
      <c r="L29" s="32"/>
    </row>
    <row r="30" spans="1:12" x14ac:dyDescent="0.25">
      <c r="A30" s="52" t="s">
        <v>126</v>
      </c>
      <c r="B30" s="30" t="s">
        <v>66</v>
      </c>
      <c r="C30" s="30" t="s">
        <v>29</v>
      </c>
      <c r="D30" s="30" t="s">
        <v>129</v>
      </c>
      <c r="E30" s="31" t="s">
        <v>132</v>
      </c>
      <c r="F30" s="31">
        <v>2142</v>
      </c>
      <c r="G30" s="53">
        <v>975820</v>
      </c>
      <c r="H30" s="85"/>
      <c r="I30" s="35"/>
      <c r="J30" s="35"/>
      <c r="K30" s="35"/>
      <c r="L30" s="32"/>
    </row>
    <row r="31" spans="1:12" x14ac:dyDescent="0.25">
      <c r="A31" s="52" t="s">
        <v>126</v>
      </c>
      <c r="B31" s="30" t="s">
        <v>133</v>
      </c>
      <c r="C31" s="30" t="s">
        <v>29</v>
      </c>
      <c r="D31" s="30" t="s">
        <v>134</v>
      </c>
      <c r="E31" s="31" t="s">
        <v>135</v>
      </c>
      <c r="F31" s="31">
        <v>2142</v>
      </c>
      <c r="G31" s="53">
        <v>588000</v>
      </c>
      <c r="H31" s="85"/>
      <c r="I31" s="35"/>
      <c r="J31" s="35"/>
      <c r="K31" s="35"/>
      <c r="L31" s="32"/>
    </row>
    <row r="32" spans="1:12" x14ac:dyDescent="0.25">
      <c r="A32" s="52" t="s">
        <v>126</v>
      </c>
      <c r="B32" s="30" t="s">
        <v>67</v>
      </c>
      <c r="C32" s="30" t="s">
        <v>29</v>
      </c>
      <c r="D32" s="30" t="s">
        <v>136</v>
      </c>
      <c r="E32" s="31" t="s">
        <v>137</v>
      </c>
      <c r="F32" s="31" t="s">
        <v>18</v>
      </c>
      <c r="G32" s="53">
        <v>216920</v>
      </c>
      <c r="H32" s="85"/>
      <c r="I32" s="35"/>
      <c r="J32" s="35"/>
      <c r="K32" s="35"/>
      <c r="L32" s="32"/>
    </row>
    <row r="33" spans="1:12" s="33" customFormat="1" x14ac:dyDescent="0.25">
      <c r="A33" s="102" t="s">
        <v>138</v>
      </c>
      <c r="B33" s="103"/>
      <c r="C33" s="45"/>
      <c r="D33" s="45"/>
      <c r="E33" s="46"/>
      <c r="F33" s="46"/>
      <c r="G33" s="54">
        <f>SUM(G27:G32)</f>
        <v>2104080</v>
      </c>
      <c r="H33" s="85"/>
      <c r="I33" s="35"/>
      <c r="J33" s="35"/>
      <c r="K33" s="35"/>
      <c r="L33" s="32"/>
    </row>
    <row r="34" spans="1:12" x14ac:dyDescent="0.25">
      <c r="A34" s="52" t="s">
        <v>139</v>
      </c>
      <c r="B34" s="30" t="s">
        <v>36</v>
      </c>
      <c r="C34" s="30" t="s">
        <v>24</v>
      </c>
      <c r="D34" s="30" t="s">
        <v>140</v>
      </c>
      <c r="E34" s="31" t="s">
        <v>141</v>
      </c>
      <c r="F34" s="31" t="s">
        <v>142</v>
      </c>
      <c r="G34" s="53">
        <v>261298.48820269879</v>
      </c>
      <c r="H34" s="85"/>
      <c r="I34" s="35"/>
      <c r="J34" s="35"/>
      <c r="K34" s="35"/>
      <c r="L34" s="32"/>
    </row>
    <row r="35" spans="1:12" x14ac:dyDescent="0.25">
      <c r="A35" s="52" t="s">
        <v>139</v>
      </c>
      <c r="B35" s="30" t="s">
        <v>36</v>
      </c>
      <c r="C35" s="30" t="s">
        <v>24</v>
      </c>
      <c r="D35" s="30" t="s">
        <v>140</v>
      </c>
      <c r="E35" s="31" t="s">
        <v>143</v>
      </c>
      <c r="F35" s="31" t="s">
        <v>142</v>
      </c>
      <c r="G35" s="53">
        <v>1515128.8287548237</v>
      </c>
      <c r="H35" s="85"/>
      <c r="I35" s="35"/>
      <c r="J35" s="35"/>
      <c r="K35" s="35"/>
      <c r="L35" s="32"/>
    </row>
    <row r="36" spans="1:12" x14ac:dyDescent="0.25">
      <c r="A36" s="52" t="s">
        <v>139</v>
      </c>
      <c r="B36" s="30" t="s">
        <v>37</v>
      </c>
      <c r="C36" s="30" t="s">
        <v>144</v>
      </c>
      <c r="D36" s="30" t="s">
        <v>145</v>
      </c>
      <c r="E36" s="31" t="s">
        <v>146</v>
      </c>
      <c r="F36" s="31" t="s">
        <v>142</v>
      </c>
      <c r="G36" s="53">
        <v>590219.60002204427</v>
      </c>
      <c r="H36" s="85"/>
      <c r="I36" s="35"/>
      <c r="J36" s="35"/>
      <c r="K36" s="35"/>
      <c r="L36" s="32"/>
    </row>
    <row r="37" spans="1:12" x14ac:dyDescent="0.25">
      <c r="A37" s="52" t="s">
        <v>139</v>
      </c>
      <c r="B37" s="30" t="s">
        <v>38</v>
      </c>
      <c r="C37" s="30" t="s">
        <v>24</v>
      </c>
      <c r="D37" s="30" t="s">
        <v>147</v>
      </c>
      <c r="E37" s="31" t="s">
        <v>148</v>
      </c>
      <c r="F37" s="31" t="s">
        <v>142</v>
      </c>
      <c r="G37" s="53">
        <v>662373.4354577245</v>
      </c>
      <c r="H37" s="85"/>
      <c r="I37" s="35"/>
      <c r="J37" s="35"/>
      <c r="K37" s="35"/>
    </row>
    <row r="38" spans="1:12" x14ac:dyDescent="0.25">
      <c r="A38" s="52" t="s">
        <v>139</v>
      </c>
      <c r="B38" s="30" t="s">
        <v>39</v>
      </c>
      <c r="C38" s="30" t="s">
        <v>24</v>
      </c>
      <c r="D38" s="30" t="s">
        <v>149</v>
      </c>
      <c r="E38" s="31" t="s">
        <v>150</v>
      </c>
      <c r="F38" s="31" t="s">
        <v>142</v>
      </c>
      <c r="G38" s="53">
        <v>498657.63130613096</v>
      </c>
      <c r="H38" s="85"/>
      <c r="I38" s="35"/>
      <c r="J38" s="35"/>
      <c r="K38" s="35"/>
    </row>
    <row r="39" spans="1:12" x14ac:dyDescent="0.25">
      <c r="A39" s="52" t="s">
        <v>139</v>
      </c>
      <c r="B39" s="30" t="s">
        <v>39</v>
      </c>
      <c r="C39" s="30" t="s">
        <v>24</v>
      </c>
      <c r="D39" s="30" t="s">
        <v>149</v>
      </c>
      <c r="E39" s="31" t="s">
        <v>151</v>
      </c>
      <c r="F39" s="31" t="s">
        <v>142</v>
      </c>
      <c r="G39" s="53">
        <v>884430.68182172673</v>
      </c>
      <c r="H39" s="85"/>
      <c r="I39" s="35"/>
      <c r="J39" s="35"/>
      <c r="K39" s="35"/>
    </row>
    <row r="40" spans="1:12" x14ac:dyDescent="0.25">
      <c r="A40" s="52" t="s">
        <v>139</v>
      </c>
      <c r="B40" s="30" t="s">
        <v>40</v>
      </c>
      <c r="C40" s="30" t="s">
        <v>24</v>
      </c>
      <c r="D40" s="30" t="s">
        <v>152</v>
      </c>
      <c r="E40" s="31" t="s">
        <v>153</v>
      </c>
      <c r="F40" s="31" t="s">
        <v>142</v>
      </c>
      <c r="G40" s="53">
        <v>1206692.9187077507</v>
      </c>
      <c r="H40" s="85"/>
      <c r="I40" s="35"/>
      <c r="J40" s="35"/>
      <c r="K40" s="35"/>
    </row>
    <row r="41" spans="1:12" x14ac:dyDescent="0.25">
      <c r="A41" s="52" t="s">
        <v>139</v>
      </c>
      <c r="B41" s="34" t="s">
        <v>40</v>
      </c>
      <c r="C41" s="30" t="s">
        <v>24</v>
      </c>
      <c r="D41" s="30" t="s">
        <v>152</v>
      </c>
      <c r="E41" s="31" t="s">
        <v>154</v>
      </c>
      <c r="F41" s="31" t="s">
        <v>142</v>
      </c>
      <c r="G41" s="53">
        <v>1081198.4157271008</v>
      </c>
      <c r="H41" s="85"/>
      <c r="I41" s="35"/>
      <c r="J41" s="35"/>
      <c r="K41" s="35"/>
    </row>
    <row r="42" spans="1:12" s="33" customFormat="1" x14ac:dyDescent="0.25">
      <c r="A42" s="102" t="s">
        <v>155</v>
      </c>
      <c r="B42" s="103"/>
      <c r="C42" s="45"/>
      <c r="D42" s="45"/>
      <c r="E42" s="46"/>
      <c r="F42" s="46"/>
      <c r="G42" s="54">
        <f>SUM(G34:G41)</f>
        <v>6700000</v>
      </c>
      <c r="H42" s="85"/>
      <c r="I42" s="35"/>
      <c r="J42" s="35"/>
      <c r="K42" s="35"/>
    </row>
    <row r="43" spans="1:12" x14ac:dyDescent="0.25">
      <c r="A43" s="52" t="s">
        <v>156</v>
      </c>
      <c r="B43" s="30" t="s">
        <v>68</v>
      </c>
      <c r="C43" s="30" t="s">
        <v>21</v>
      </c>
      <c r="D43" s="30" t="s">
        <v>157</v>
      </c>
      <c r="E43" s="31" t="s">
        <v>158</v>
      </c>
      <c r="F43" s="31" t="s">
        <v>19</v>
      </c>
      <c r="G43" s="53">
        <v>18900</v>
      </c>
      <c r="H43" s="85"/>
      <c r="I43" s="35"/>
      <c r="J43" s="35"/>
      <c r="K43" s="35"/>
      <c r="L43" s="32"/>
    </row>
    <row r="44" spans="1:12" x14ac:dyDescent="0.25">
      <c r="A44" s="52" t="s">
        <v>156</v>
      </c>
      <c r="B44" s="30" t="s">
        <v>69</v>
      </c>
      <c r="C44" s="30" t="s">
        <v>21</v>
      </c>
      <c r="D44" s="30" t="s">
        <v>159</v>
      </c>
      <c r="E44" s="31" t="s">
        <v>160</v>
      </c>
      <c r="F44" s="31" t="s">
        <v>18</v>
      </c>
      <c r="G44" s="53">
        <v>166960</v>
      </c>
      <c r="H44" s="85"/>
      <c r="I44" s="35"/>
      <c r="J44" s="35"/>
      <c r="K44" s="35"/>
    </row>
    <row r="45" spans="1:12" x14ac:dyDescent="0.25">
      <c r="A45" s="52" t="s">
        <v>156</v>
      </c>
      <c r="B45" s="30" t="s">
        <v>70</v>
      </c>
      <c r="C45" s="30" t="s">
        <v>21</v>
      </c>
      <c r="D45" s="30" t="s">
        <v>161</v>
      </c>
      <c r="E45" s="31" t="s">
        <v>162</v>
      </c>
      <c r="F45" s="31" t="s">
        <v>19</v>
      </c>
      <c r="G45" s="53">
        <v>18760</v>
      </c>
      <c r="H45" s="85"/>
      <c r="I45" s="35"/>
      <c r="J45" s="35"/>
      <c r="K45" s="35"/>
    </row>
    <row r="46" spans="1:12" x14ac:dyDescent="0.25">
      <c r="A46" s="52" t="s">
        <v>156</v>
      </c>
      <c r="B46" s="30" t="s">
        <v>70</v>
      </c>
      <c r="C46" s="30" t="s">
        <v>21</v>
      </c>
      <c r="D46" s="30" t="s">
        <v>161</v>
      </c>
      <c r="E46" s="31" t="s">
        <v>163</v>
      </c>
      <c r="F46" s="31" t="s">
        <v>18</v>
      </c>
      <c r="G46" s="53">
        <v>59080</v>
      </c>
      <c r="H46" s="85"/>
      <c r="I46" s="35"/>
      <c r="J46" s="35"/>
      <c r="K46" s="35"/>
    </row>
    <row r="47" spans="1:12" x14ac:dyDescent="0.25">
      <c r="A47" s="52" t="s">
        <v>156</v>
      </c>
      <c r="B47" s="30" t="s">
        <v>71</v>
      </c>
      <c r="C47" s="30" t="s">
        <v>164</v>
      </c>
      <c r="D47" s="30" t="s">
        <v>165</v>
      </c>
      <c r="E47" s="31" t="s">
        <v>166</v>
      </c>
      <c r="F47" s="31" t="s">
        <v>18</v>
      </c>
      <c r="G47" s="53">
        <v>307600</v>
      </c>
      <c r="H47" s="85"/>
      <c r="I47" s="35"/>
      <c r="J47" s="35"/>
      <c r="K47" s="35"/>
      <c r="L47" s="32"/>
    </row>
    <row r="48" spans="1:12" s="33" customFormat="1" x14ac:dyDescent="0.25">
      <c r="A48" s="102" t="s">
        <v>167</v>
      </c>
      <c r="B48" s="103"/>
      <c r="C48" s="45"/>
      <c r="D48" s="45"/>
      <c r="E48" s="46"/>
      <c r="F48" s="46"/>
      <c r="G48" s="54">
        <f>SUM(G43:G47)</f>
        <v>571300</v>
      </c>
      <c r="H48" s="85"/>
      <c r="I48" s="35"/>
      <c r="J48" s="35"/>
      <c r="K48" s="35"/>
      <c r="L48" s="32"/>
    </row>
    <row r="49" spans="1:12" x14ac:dyDescent="0.25">
      <c r="A49" s="52" t="s">
        <v>168</v>
      </c>
      <c r="B49" s="34" t="s">
        <v>42</v>
      </c>
      <c r="C49" s="30" t="s">
        <v>30</v>
      </c>
      <c r="D49" s="30" t="s">
        <v>169</v>
      </c>
      <c r="E49" s="31" t="s">
        <v>170</v>
      </c>
      <c r="F49" s="31" t="s">
        <v>19</v>
      </c>
      <c r="G49" s="53">
        <v>13680</v>
      </c>
      <c r="H49" s="85"/>
      <c r="I49" s="35"/>
      <c r="J49" s="35"/>
      <c r="K49" s="35"/>
    </row>
    <row r="50" spans="1:12" x14ac:dyDescent="0.25">
      <c r="A50" s="52" t="s">
        <v>168</v>
      </c>
      <c r="B50" s="34" t="s">
        <v>42</v>
      </c>
      <c r="C50" s="30" t="s">
        <v>30</v>
      </c>
      <c r="D50" s="30" t="s">
        <v>169</v>
      </c>
      <c r="E50" s="31" t="s">
        <v>171</v>
      </c>
      <c r="F50" s="31" t="s">
        <v>18</v>
      </c>
      <c r="G50" s="53">
        <v>660880</v>
      </c>
      <c r="H50" s="85"/>
      <c r="I50" s="35"/>
      <c r="J50" s="35"/>
      <c r="K50" s="35"/>
    </row>
    <row r="51" spans="1:12" x14ac:dyDescent="0.25">
      <c r="A51" s="52" t="s">
        <v>168</v>
      </c>
      <c r="B51" s="34" t="s">
        <v>43</v>
      </c>
      <c r="C51" s="30" t="s">
        <v>30</v>
      </c>
      <c r="D51" s="30" t="s">
        <v>172</v>
      </c>
      <c r="E51" s="31" t="s">
        <v>173</v>
      </c>
      <c r="F51" s="31" t="s">
        <v>19</v>
      </c>
      <c r="G51" s="53">
        <v>307080</v>
      </c>
      <c r="H51" s="85"/>
      <c r="I51" s="35"/>
      <c r="J51" s="35"/>
      <c r="K51" s="35"/>
      <c r="L51" s="32"/>
    </row>
    <row r="52" spans="1:12" x14ac:dyDescent="0.25">
      <c r="A52" s="52" t="s">
        <v>168</v>
      </c>
      <c r="B52" s="34" t="s">
        <v>43</v>
      </c>
      <c r="C52" s="30" t="s">
        <v>30</v>
      </c>
      <c r="D52" s="30" t="s">
        <v>172</v>
      </c>
      <c r="E52" s="31" t="s">
        <v>174</v>
      </c>
      <c r="F52" s="31" t="s">
        <v>18</v>
      </c>
      <c r="G52" s="53">
        <v>2560</v>
      </c>
      <c r="H52" s="85"/>
      <c r="I52" s="35"/>
      <c r="J52" s="35"/>
      <c r="K52" s="35"/>
    </row>
    <row r="53" spans="1:12" x14ac:dyDescent="0.25">
      <c r="A53" s="52" t="s">
        <v>168</v>
      </c>
      <c r="B53" s="34" t="s">
        <v>175</v>
      </c>
      <c r="C53" s="30" t="s">
        <v>30</v>
      </c>
      <c r="D53" s="30" t="s">
        <v>176</v>
      </c>
      <c r="E53" s="31" t="s">
        <v>177</v>
      </c>
      <c r="F53" s="31" t="s">
        <v>19</v>
      </c>
      <c r="G53" s="53">
        <v>598280</v>
      </c>
      <c r="H53" s="85"/>
      <c r="I53" s="35"/>
      <c r="J53" s="35"/>
      <c r="K53" s="35"/>
      <c r="L53" s="32"/>
    </row>
    <row r="54" spans="1:12" x14ac:dyDescent="0.25">
      <c r="A54" s="52" t="s">
        <v>168</v>
      </c>
      <c r="B54" s="30" t="s">
        <v>175</v>
      </c>
      <c r="C54" s="30" t="s">
        <v>30</v>
      </c>
      <c r="D54" s="30" t="s">
        <v>176</v>
      </c>
      <c r="E54" s="31" t="s">
        <v>178</v>
      </c>
      <c r="F54" s="31" t="s">
        <v>18</v>
      </c>
      <c r="G54" s="53">
        <v>859260</v>
      </c>
      <c r="H54" s="85"/>
      <c r="I54" s="35"/>
      <c r="J54" s="35"/>
      <c r="K54" s="35"/>
      <c r="L54" s="32"/>
    </row>
    <row r="55" spans="1:12" x14ac:dyDescent="0.25">
      <c r="A55" s="52" t="s">
        <v>168</v>
      </c>
      <c r="B55" s="34" t="s">
        <v>44</v>
      </c>
      <c r="C55" s="30" t="s">
        <v>30</v>
      </c>
      <c r="D55" s="30" t="s">
        <v>179</v>
      </c>
      <c r="E55" s="31" t="s">
        <v>180</v>
      </c>
      <c r="F55" s="31" t="s">
        <v>19</v>
      </c>
      <c r="G55" s="53">
        <v>63500</v>
      </c>
      <c r="H55" s="85"/>
      <c r="I55" s="35"/>
      <c r="J55" s="35"/>
      <c r="K55" s="35"/>
      <c r="L55" s="32"/>
    </row>
    <row r="56" spans="1:12" x14ac:dyDescent="0.25">
      <c r="A56" s="52" t="s">
        <v>168</v>
      </c>
      <c r="B56" s="34" t="s">
        <v>44</v>
      </c>
      <c r="C56" s="30" t="s">
        <v>30</v>
      </c>
      <c r="D56" s="30" t="s">
        <v>179</v>
      </c>
      <c r="E56" s="31" t="s">
        <v>181</v>
      </c>
      <c r="F56" s="31" t="s">
        <v>18</v>
      </c>
      <c r="G56" s="53">
        <v>29720</v>
      </c>
      <c r="H56" s="85"/>
      <c r="I56" s="35"/>
      <c r="J56" s="35"/>
      <c r="K56" s="35"/>
      <c r="L56" s="32"/>
    </row>
    <row r="57" spans="1:12" x14ac:dyDescent="0.25">
      <c r="A57" s="52" t="s">
        <v>168</v>
      </c>
      <c r="B57" s="34" t="s">
        <v>45</v>
      </c>
      <c r="C57" s="30" t="s">
        <v>30</v>
      </c>
      <c r="D57" s="34" t="s">
        <v>182</v>
      </c>
      <c r="E57" s="31" t="s">
        <v>183</v>
      </c>
      <c r="F57" s="31" t="s">
        <v>18</v>
      </c>
      <c r="G57" s="53">
        <v>334720</v>
      </c>
      <c r="H57" s="85"/>
      <c r="I57" s="35"/>
      <c r="J57" s="35"/>
      <c r="K57" s="35"/>
    </row>
    <row r="58" spans="1:12" x14ac:dyDescent="0.25">
      <c r="A58" s="52" t="s">
        <v>168</v>
      </c>
      <c r="B58" s="34" t="s">
        <v>184</v>
      </c>
      <c r="C58" s="30" t="s">
        <v>30</v>
      </c>
      <c r="D58" s="34" t="s">
        <v>185</v>
      </c>
      <c r="E58" s="31" t="s">
        <v>186</v>
      </c>
      <c r="F58" s="31" t="s">
        <v>18</v>
      </c>
      <c r="G58" s="53">
        <v>629245.76273905276</v>
      </c>
      <c r="H58" s="85"/>
      <c r="I58" s="35"/>
      <c r="J58" s="35"/>
      <c r="K58" s="35"/>
      <c r="L58" s="32"/>
    </row>
    <row r="59" spans="1:12" x14ac:dyDescent="0.25">
      <c r="A59" s="52" t="s">
        <v>168</v>
      </c>
      <c r="B59" s="34" t="s">
        <v>187</v>
      </c>
      <c r="C59" s="30" t="s">
        <v>30</v>
      </c>
      <c r="D59" s="34" t="s">
        <v>188</v>
      </c>
      <c r="E59" s="31" t="s">
        <v>189</v>
      </c>
      <c r="F59" s="31" t="s">
        <v>18</v>
      </c>
      <c r="G59" s="53">
        <v>918800</v>
      </c>
      <c r="H59" s="85"/>
      <c r="I59" s="35"/>
      <c r="J59" s="35"/>
      <c r="K59" s="35"/>
      <c r="L59" s="32"/>
    </row>
    <row r="60" spans="1:12" x14ac:dyDescent="0.25">
      <c r="A60" s="52" t="s">
        <v>168</v>
      </c>
      <c r="B60" s="34" t="s">
        <v>187</v>
      </c>
      <c r="C60" s="30" t="s">
        <v>30</v>
      </c>
      <c r="D60" s="30" t="s">
        <v>188</v>
      </c>
      <c r="E60" s="31" t="s">
        <v>190</v>
      </c>
      <c r="F60" s="31" t="s">
        <v>18</v>
      </c>
      <c r="G60" s="53">
        <v>398681.25980513252</v>
      </c>
      <c r="H60" s="85"/>
      <c r="I60" s="35"/>
      <c r="J60" s="35"/>
      <c r="K60" s="35"/>
      <c r="L60" s="32"/>
    </row>
    <row r="61" spans="1:12" x14ac:dyDescent="0.25">
      <c r="A61" s="52" t="s">
        <v>168</v>
      </c>
      <c r="B61" s="34" t="s">
        <v>187</v>
      </c>
      <c r="C61" s="30" t="s">
        <v>30</v>
      </c>
      <c r="D61" s="34" t="s">
        <v>188</v>
      </c>
      <c r="E61" s="31" t="s">
        <v>191</v>
      </c>
      <c r="F61" s="31" t="s">
        <v>19</v>
      </c>
      <c r="G61" s="53">
        <v>150025.50537537815</v>
      </c>
      <c r="H61" s="85"/>
      <c r="I61" s="35"/>
      <c r="J61" s="35"/>
      <c r="K61" s="35"/>
      <c r="L61" s="32"/>
    </row>
    <row r="62" spans="1:12" x14ac:dyDescent="0.25">
      <c r="A62" s="52" t="s">
        <v>168</v>
      </c>
      <c r="B62" s="34" t="s">
        <v>46</v>
      </c>
      <c r="C62" s="30" t="s">
        <v>30</v>
      </c>
      <c r="D62" s="34" t="s">
        <v>192</v>
      </c>
      <c r="E62" s="31" t="s">
        <v>193</v>
      </c>
      <c r="F62" s="31" t="s">
        <v>18</v>
      </c>
      <c r="G62" s="53">
        <v>1520</v>
      </c>
      <c r="H62" s="85"/>
      <c r="I62" s="35"/>
      <c r="J62" s="35"/>
      <c r="K62" s="35"/>
      <c r="L62" s="32"/>
    </row>
    <row r="63" spans="1:12" x14ac:dyDescent="0.25">
      <c r="A63" s="52" t="s">
        <v>168</v>
      </c>
      <c r="B63" s="30" t="s">
        <v>194</v>
      </c>
      <c r="C63" s="30" t="s">
        <v>30</v>
      </c>
      <c r="D63" s="30" t="s">
        <v>195</v>
      </c>
      <c r="E63" s="31" t="s">
        <v>196</v>
      </c>
      <c r="F63" s="31" t="s">
        <v>18</v>
      </c>
      <c r="G63" s="53">
        <v>730460</v>
      </c>
      <c r="H63" s="85"/>
      <c r="I63" s="35"/>
      <c r="J63" s="35"/>
      <c r="K63" s="35"/>
      <c r="L63" s="32"/>
    </row>
    <row r="64" spans="1:12" x14ac:dyDescent="0.25">
      <c r="A64" s="52" t="s">
        <v>168</v>
      </c>
      <c r="B64" s="30" t="s">
        <v>194</v>
      </c>
      <c r="C64" s="30" t="s">
        <v>30</v>
      </c>
      <c r="D64" s="30" t="s">
        <v>195</v>
      </c>
      <c r="E64" s="31" t="s">
        <v>197</v>
      </c>
      <c r="F64" s="31" t="s">
        <v>18</v>
      </c>
      <c r="G64" s="53">
        <v>123305.49664901075</v>
      </c>
      <c r="H64" s="85"/>
      <c r="I64" s="35"/>
      <c r="J64" s="35"/>
      <c r="K64" s="35"/>
      <c r="L64" s="32"/>
    </row>
    <row r="65" spans="1:12" x14ac:dyDescent="0.25">
      <c r="A65" s="52" t="s">
        <v>168</v>
      </c>
      <c r="B65" s="34" t="s">
        <v>47</v>
      </c>
      <c r="C65" s="30" t="s">
        <v>30</v>
      </c>
      <c r="D65" s="30" t="s">
        <v>198</v>
      </c>
      <c r="E65" s="31" t="s">
        <v>199</v>
      </c>
      <c r="F65" s="31" t="s">
        <v>18</v>
      </c>
      <c r="G65" s="53">
        <v>96180</v>
      </c>
      <c r="H65" s="85"/>
      <c r="I65" s="35"/>
      <c r="J65" s="35"/>
      <c r="K65" s="35"/>
      <c r="L65" s="32"/>
    </row>
    <row r="66" spans="1:12" x14ac:dyDescent="0.25">
      <c r="A66" s="52" t="s">
        <v>168</v>
      </c>
      <c r="B66" s="30" t="s">
        <v>200</v>
      </c>
      <c r="C66" s="30" t="s">
        <v>30</v>
      </c>
      <c r="D66" s="30" t="s">
        <v>201</v>
      </c>
      <c r="E66" s="31" t="s">
        <v>202</v>
      </c>
      <c r="F66" s="31" t="s">
        <v>18</v>
      </c>
      <c r="G66" s="53">
        <v>116258.31330867279</v>
      </c>
      <c r="H66" s="85"/>
      <c r="I66" s="35"/>
      <c r="J66" s="35"/>
      <c r="K66" s="35"/>
      <c r="L66" s="32"/>
    </row>
    <row r="67" spans="1:12" x14ac:dyDescent="0.25">
      <c r="A67" s="52" t="s">
        <v>168</v>
      </c>
      <c r="B67" s="34" t="s">
        <v>48</v>
      </c>
      <c r="C67" s="30" t="s">
        <v>30</v>
      </c>
      <c r="D67" s="30" t="s">
        <v>203</v>
      </c>
      <c r="E67" s="31" t="s">
        <v>204</v>
      </c>
      <c r="F67" s="31" t="s">
        <v>19</v>
      </c>
      <c r="G67" s="53">
        <v>29260</v>
      </c>
      <c r="H67" s="85"/>
      <c r="I67" s="35"/>
      <c r="J67" s="35"/>
      <c r="K67" s="35"/>
      <c r="L67" s="32"/>
    </row>
    <row r="68" spans="1:12" x14ac:dyDescent="0.25">
      <c r="A68" s="52" t="s">
        <v>168</v>
      </c>
      <c r="B68" s="34" t="s">
        <v>48</v>
      </c>
      <c r="C68" s="30" t="s">
        <v>30</v>
      </c>
      <c r="D68" s="30" t="s">
        <v>203</v>
      </c>
      <c r="E68" s="31" t="s">
        <v>205</v>
      </c>
      <c r="F68" s="31" t="s">
        <v>18</v>
      </c>
      <c r="G68" s="53">
        <v>31900</v>
      </c>
      <c r="H68" s="85"/>
      <c r="I68" s="35"/>
      <c r="J68" s="35"/>
      <c r="K68" s="35"/>
    </row>
    <row r="69" spans="1:12" x14ac:dyDescent="0.25">
      <c r="A69" s="52" t="s">
        <v>168</v>
      </c>
      <c r="B69" s="30" t="s">
        <v>49</v>
      </c>
      <c r="C69" s="30" t="s">
        <v>30</v>
      </c>
      <c r="D69" s="30" t="s">
        <v>206</v>
      </c>
      <c r="E69" s="31" t="s">
        <v>207</v>
      </c>
      <c r="F69" s="31" t="s">
        <v>18</v>
      </c>
      <c r="G69" s="53">
        <v>157483.66212275304</v>
      </c>
      <c r="H69" s="85"/>
      <c r="I69" s="35"/>
      <c r="J69" s="35"/>
      <c r="K69" s="35"/>
    </row>
    <row r="70" spans="1:12" x14ac:dyDescent="0.25">
      <c r="A70" s="52" t="s">
        <v>168</v>
      </c>
      <c r="B70" s="34" t="s">
        <v>49</v>
      </c>
      <c r="C70" s="30" t="s">
        <v>30</v>
      </c>
      <c r="D70" s="30" t="s">
        <v>206</v>
      </c>
      <c r="E70" s="31" t="s">
        <v>208</v>
      </c>
      <c r="F70" s="31" t="s">
        <v>18</v>
      </c>
      <c r="G70" s="53">
        <v>23580</v>
      </c>
      <c r="H70" s="85"/>
      <c r="I70" s="35"/>
      <c r="J70" s="35"/>
      <c r="K70" s="35"/>
      <c r="L70" s="32"/>
    </row>
    <row r="71" spans="1:12" x14ac:dyDescent="0.25">
      <c r="A71" s="52" t="s">
        <v>168</v>
      </c>
      <c r="B71" s="34" t="s">
        <v>209</v>
      </c>
      <c r="C71" s="30" t="s">
        <v>30</v>
      </c>
      <c r="D71" s="30" t="s">
        <v>210</v>
      </c>
      <c r="E71" s="31" t="s">
        <v>211</v>
      </c>
      <c r="F71" s="31" t="s">
        <v>18</v>
      </c>
      <c r="G71" s="53">
        <v>224520</v>
      </c>
      <c r="H71" s="85"/>
      <c r="I71" s="35"/>
      <c r="J71" s="35"/>
      <c r="K71" s="35"/>
    </row>
    <row r="72" spans="1:12" s="33" customFormat="1" x14ac:dyDescent="0.25">
      <c r="A72" s="102" t="s">
        <v>212</v>
      </c>
      <c r="B72" s="103"/>
      <c r="C72" s="45"/>
      <c r="D72" s="45"/>
      <c r="E72" s="46"/>
      <c r="F72" s="46"/>
      <c r="G72" s="54">
        <f>SUM(G49:G71)</f>
        <v>6500900.0000000009</v>
      </c>
      <c r="H72" s="85"/>
      <c r="I72" s="35"/>
      <c r="J72" s="35"/>
      <c r="K72" s="35"/>
    </row>
    <row r="73" spans="1:12" s="33" customFormat="1" x14ac:dyDescent="0.25">
      <c r="A73" s="52" t="s">
        <v>213</v>
      </c>
      <c r="B73" s="34" t="s">
        <v>214</v>
      </c>
      <c r="C73" s="30" t="s">
        <v>23</v>
      </c>
      <c r="D73" s="30" t="s">
        <v>215</v>
      </c>
      <c r="E73" s="31" t="s">
        <v>216</v>
      </c>
      <c r="F73" s="31" t="s">
        <v>18</v>
      </c>
      <c r="G73" s="53">
        <v>3360</v>
      </c>
      <c r="H73" s="85"/>
      <c r="I73" s="35"/>
      <c r="J73" s="35"/>
      <c r="K73" s="35"/>
      <c r="L73" s="32"/>
    </row>
    <row r="74" spans="1:12" s="33" customFormat="1" x14ac:dyDescent="0.25">
      <c r="A74" s="52" t="s">
        <v>213</v>
      </c>
      <c r="B74" s="34" t="s">
        <v>62</v>
      </c>
      <c r="C74" s="30" t="s">
        <v>23</v>
      </c>
      <c r="D74" s="30" t="s">
        <v>217</v>
      </c>
      <c r="E74" s="31" t="s">
        <v>218</v>
      </c>
      <c r="F74" s="31" t="s">
        <v>18</v>
      </c>
      <c r="G74" s="53">
        <v>82220</v>
      </c>
      <c r="H74" s="85"/>
      <c r="I74" s="35"/>
      <c r="J74" s="35"/>
      <c r="K74" s="35"/>
      <c r="L74" s="32"/>
    </row>
    <row r="75" spans="1:12" s="33" customFormat="1" x14ac:dyDescent="0.25">
      <c r="A75" s="102" t="s">
        <v>219</v>
      </c>
      <c r="B75" s="103"/>
      <c r="C75" s="45"/>
      <c r="D75" s="45"/>
      <c r="E75" s="46"/>
      <c r="F75" s="46"/>
      <c r="G75" s="54">
        <f>SUM(G73:G74)</f>
        <v>85580</v>
      </c>
      <c r="H75" s="85"/>
      <c r="I75" s="35"/>
      <c r="J75" s="35"/>
      <c r="K75" s="35"/>
    </row>
    <row r="76" spans="1:12" s="33" customFormat="1" x14ac:dyDescent="0.25">
      <c r="A76" s="52" t="s">
        <v>220</v>
      </c>
      <c r="B76" s="34" t="s">
        <v>77</v>
      </c>
      <c r="C76" s="30" t="s">
        <v>25</v>
      </c>
      <c r="D76" s="30" t="s">
        <v>221</v>
      </c>
      <c r="E76" s="31" t="s">
        <v>222</v>
      </c>
      <c r="F76" s="31" t="s">
        <v>18</v>
      </c>
      <c r="G76" s="53">
        <v>1180916.4735870878</v>
      </c>
      <c r="H76" s="85"/>
      <c r="I76" s="35"/>
      <c r="J76" s="35"/>
      <c r="K76" s="35"/>
    </row>
    <row r="77" spans="1:12" s="33" customFormat="1" x14ac:dyDescent="0.25">
      <c r="A77" s="52" t="s">
        <v>220</v>
      </c>
      <c r="B77" s="34" t="s">
        <v>77</v>
      </c>
      <c r="C77" s="30" t="s">
        <v>25</v>
      </c>
      <c r="D77" s="30" t="s">
        <v>221</v>
      </c>
      <c r="E77" s="31" t="s">
        <v>223</v>
      </c>
      <c r="F77" s="31" t="s">
        <v>18</v>
      </c>
      <c r="G77" s="53">
        <v>1317130.359595899</v>
      </c>
      <c r="H77" s="85"/>
      <c r="I77" s="35"/>
      <c r="J77" s="35"/>
      <c r="K77" s="35"/>
    </row>
    <row r="78" spans="1:12" s="33" customFormat="1" x14ac:dyDescent="0.25">
      <c r="A78" s="52" t="s">
        <v>220</v>
      </c>
      <c r="B78" s="34" t="s">
        <v>77</v>
      </c>
      <c r="C78" s="30" t="s">
        <v>25</v>
      </c>
      <c r="D78" s="30" t="s">
        <v>221</v>
      </c>
      <c r="E78" s="31" t="s">
        <v>224</v>
      </c>
      <c r="F78" s="31" t="s">
        <v>19</v>
      </c>
      <c r="G78" s="53">
        <v>843953.16681701294</v>
      </c>
      <c r="H78" s="85"/>
      <c r="I78" s="35"/>
      <c r="J78" s="35"/>
      <c r="K78" s="35"/>
    </row>
    <row r="79" spans="1:12" s="33" customFormat="1" x14ac:dyDescent="0.25">
      <c r="A79" s="102" t="s">
        <v>225</v>
      </c>
      <c r="B79" s="103"/>
      <c r="C79" s="45"/>
      <c r="D79" s="45"/>
      <c r="E79" s="46"/>
      <c r="F79" s="46"/>
      <c r="G79" s="54">
        <f>SUM(G76:G78)</f>
        <v>3342000</v>
      </c>
      <c r="H79" s="85"/>
      <c r="I79" s="35"/>
      <c r="J79" s="35"/>
      <c r="K79" s="35"/>
    </row>
    <row r="80" spans="1:12" s="33" customFormat="1" x14ac:dyDescent="0.25">
      <c r="A80" s="52" t="s">
        <v>226</v>
      </c>
      <c r="B80" s="34" t="s">
        <v>61</v>
      </c>
      <c r="C80" s="30" t="s">
        <v>26</v>
      </c>
      <c r="D80" s="30" t="s">
        <v>227</v>
      </c>
      <c r="E80" s="31" t="s">
        <v>228</v>
      </c>
      <c r="F80" s="31" t="s">
        <v>18</v>
      </c>
      <c r="G80" s="53">
        <v>349480</v>
      </c>
      <c r="H80" s="85"/>
      <c r="I80" s="35"/>
      <c r="J80" s="35"/>
      <c r="K80" s="35"/>
      <c r="L80" s="32"/>
    </row>
    <row r="81" spans="1:12" s="33" customFormat="1" x14ac:dyDescent="0.25">
      <c r="A81" s="102" t="s">
        <v>229</v>
      </c>
      <c r="B81" s="103"/>
      <c r="C81" s="45"/>
      <c r="D81" s="45"/>
      <c r="E81" s="46"/>
      <c r="F81" s="46"/>
      <c r="G81" s="54">
        <f>SUM(G80)</f>
        <v>349480</v>
      </c>
      <c r="H81" s="85"/>
      <c r="I81" s="35"/>
      <c r="J81" s="35"/>
      <c r="K81" s="35"/>
      <c r="L81" s="32"/>
    </row>
    <row r="82" spans="1:12" s="33" customFormat="1" x14ac:dyDescent="0.25">
      <c r="A82" s="52" t="s">
        <v>230</v>
      </c>
      <c r="B82" s="34" t="s">
        <v>41</v>
      </c>
      <c r="C82" s="30" t="s">
        <v>3</v>
      </c>
      <c r="D82" s="30" t="s">
        <v>231</v>
      </c>
      <c r="E82" s="31" t="s">
        <v>232</v>
      </c>
      <c r="F82" s="31" t="s">
        <v>18</v>
      </c>
      <c r="G82" s="53">
        <v>24860</v>
      </c>
      <c r="H82" s="85"/>
      <c r="I82" s="35"/>
      <c r="J82" s="35"/>
      <c r="K82" s="35"/>
      <c r="L82" s="32"/>
    </row>
    <row r="83" spans="1:12" s="33" customFormat="1" x14ac:dyDescent="0.25">
      <c r="A83" s="102" t="s">
        <v>233</v>
      </c>
      <c r="B83" s="103"/>
      <c r="C83" s="45"/>
      <c r="D83" s="45"/>
      <c r="E83" s="46"/>
      <c r="F83" s="46"/>
      <c r="G83" s="54">
        <f>SUM(G82)</f>
        <v>24860</v>
      </c>
      <c r="H83" s="85"/>
      <c r="I83" s="35"/>
      <c r="J83" s="35"/>
      <c r="K83" s="35"/>
      <c r="L83" s="32"/>
    </row>
    <row r="84" spans="1:12" s="33" customFormat="1" x14ac:dyDescent="0.25">
      <c r="A84" s="52" t="s">
        <v>234</v>
      </c>
      <c r="B84" s="34" t="s">
        <v>78</v>
      </c>
      <c r="C84" s="30" t="s">
        <v>164</v>
      </c>
      <c r="D84" s="30" t="s">
        <v>235</v>
      </c>
      <c r="E84" s="31" t="s">
        <v>236</v>
      </c>
      <c r="F84" s="31" t="s">
        <v>18</v>
      </c>
      <c r="G84" s="53">
        <v>63860</v>
      </c>
      <c r="H84" s="85"/>
      <c r="I84" s="35"/>
      <c r="J84" s="35"/>
      <c r="K84" s="35"/>
      <c r="L84" s="32"/>
    </row>
    <row r="85" spans="1:12" s="33" customFormat="1" x14ac:dyDescent="0.25">
      <c r="A85" s="52" t="s">
        <v>234</v>
      </c>
      <c r="B85" s="34" t="s">
        <v>51</v>
      </c>
      <c r="C85" s="30" t="s">
        <v>164</v>
      </c>
      <c r="D85" s="30" t="s">
        <v>237</v>
      </c>
      <c r="E85" s="31" t="s">
        <v>238</v>
      </c>
      <c r="F85" s="31" t="s">
        <v>19</v>
      </c>
      <c r="G85" s="53">
        <v>579920</v>
      </c>
      <c r="H85" s="85"/>
      <c r="I85" s="35"/>
      <c r="J85" s="35"/>
      <c r="K85" s="35"/>
      <c r="L85" s="32"/>
    </row>
    <row r="86" spans="1:12" s="33" customFormat="1" x14ac:dyDescent="0.25">
      <c r="A86" s="52" t="s">
        <v>234</v>
      </c>
      <c r="B86" s="34" t="s">
        <v>51</v>
      </c>
      <c r="C86" s="30" t="s">
        <v>164</v>
      </c>
      <c r="D86" s="30" t="s">
        <v>237</v>
      </c>
      <c r="E86" s="31" t="s">
        <v>239</v>
      </c>
      <c r="F86" s="31" t="s">
        <v>18</v>
      </c>
      <c r="G86" s="53">
        <v>722334.03746159293</v>
      </c>
      <c r="H86" s="85"/>
      <c r="I86" s="35"/>
      <c r="J86" s="35"/>
      <c r="K86" s="35"/>
      <c r="L86" s="32"/>
    </row>
    <row r="87" spans="1:12" s="33" customFormat="1" x14ac:dyDescent="0.25">
      <c r="A87" s="52" t="s">
        <v>234</v>
      </c>
      <c r="B87" s="34" t="s">
        <v>51</v>
      </c>
      <c r="C87" s="30" t="s">
        <v>164</v>
      </c>
      <c r="D87" s="30" t="s">
        <v>237</v>
      </c>
      <c r="E87" s="31" t="s">
        <v>240</v>
      </c>
      <c r="F87" s="31" t="s">
        <v>18</v>
      </c>
      <c r="G87" s="53">
        <v>1301516.768592925</v>
      </c>
      <c r="H87" s="85"/>
      <c r="I87" s="35"/>
      <c r="J87" s="35"/>
      <c r="K87" s="35"/>
      <c r="L87" s="32"/>
    </row>
    <row r="88" spans="1:12" s="33" customFormat="1" x14ac:dyDescent="0.25">
      <c r="A88" s="52" t="s">
        <v>234</v>
      </c>
      <c r="B88" s="34" t="s">
        <v>52</v>
      </c>
      <c r="C88" s="30" t="s">
        <v>164</v>
      </c>
      <c r="D88" s="30" t="s">
        <v>241</v>
      </c>
      <c r="E88" s="31" t="s">
        <v>242</v>
      </c>
      <c r="F88" s="31" t="s">
        <v>19</v>
      </c>
      <c r="G88" s="53">
        <v>113800</v>
      </c>
      <c r="H88" s="85"/>
      <c r="I88" s="35"/>
      <c r="J88" s="35"/>
      <c r="K88" s="35"/>
      <c r="L88" s="32"/>
    </row>
    <row r="89" spans="1:12" s="33" customFormat="1" x14ac:dyDescent="0.25">
      <c r="A89" s="52" t="s">
        <v>234</v>
      </c>
      <c r="B89" s="34" t="s">
        <v>52</v>
      </c>
      <c r="C89" s="30" t="s">
        <v>164</v>
      </c>
      <c r="D89" s="30" t="s">
        <v>241</v>
      </c>
      <c r="E89" s="31" t="s">
        <v>243</v>
      </c>
      <c r="F89" s="31" t="s">
        <v>18</v>
      </c>
      <c r="G89" s="53">
        <v>1017502.5727763333</v>
      </c>
      <c r="H89" s="85"/>
      <c r="I89" s="35"/>
      <c r="J89" s="35"/>
      <c r="K89" s="35"/>
      <c r="L89" s="32"/>
    </row>
    <row r="90" spans="1:12" s="33" customFormat="1" x14ac:dyDescent="0.25">
      <c r="A90" s="52" t="s">
        <v>234</v>
      </c>
      <c r="B90" s="34" t="s">
        <v>52</v>
      </c>
      <c r="C90" s="30" t="s">
        <v>164</v>
      </c>
      <c r="D90" s="30" t="s">
        <v>241</v>
      </c>
      <c r="E90" s="31" t="s">
        <v>244</v>
      </c>
      <c r="F90" s="31" t="s">
        <v>18</v>
      </c>
      <c r="G90" s="53">
        <v>337820</v>
      </c>
      <c r="H90" s="85"/>
      <c r="I90" s="35"/>
      <c r="J90" s="35"/>
      <c r="K90" s="35"/>
      <c r="L90" s="32"/>
    </row>
    <row r="91" spans="1:12" s="33" customFormat="1" x14ac:dyDescent="0.25">
      <c r="A91" s="52" t="s">
        <v>234</v>
      </c>
      <c r="B91" s="34" t="s">
        <v>245</v>
      </c>
      <c r="C91" s="30" t="s">
        <v>164</v>
      </c>
      <c r="D91" s="30" t="s">
        <v>246</v>
      </c>
      <c r="E91" s="31" t="s">
        <v>247</v>
      </c>
      <c r="F91" s="31" t="s">
        <v>18</v>
      </c>
      <c r="G91" s="53">
        <v>221109.81446466554</v>
      </c>
      <c r="H91" s="85"/>
      <c r="I91" s="35"/>
      <c r="J91" s="35"/>
      <c r="K91" s="35"/>
      <c r="L91" s="32"/>
    </row>
    <row r="92" spans="1:12" s="33" customFormat="1" x14ac:dyDescent="0.25">
      <c r="A92" s="52" t="s">
        <v>234</v>
      </c>
      <c r="B92" s="34" t="s">
        <v>245</v>
      </c>
      <c r="C92" s="30" t="s">
        <v>164</v>
      </c>
      <c r="D92" s="30" t="s">
        <v>246</v>
      </c>
      <c r="E92" s="31" t="s">
        <v>248</v>
      </c>
      <c r="F92" s="31" t="s">
        <v>18</v>
      </c>
      <c r="G92" s="53">
        <v>462842.4623808398</v>
      </c>
      <c r="H92" s="85"/>
      <c r="I92" s="35"/>
      <c r="J92" s="35"/>
      <c r="K92" s="35"/>
    </row>
    <row r="93" spans="1:12" s="33" customFormat="1" x14ac:dyDescent="0.25">
      <c r="A93" s="52" t="s">
        <v>234</v>
      </c>
      <c r="B93" s="34" t="s">
        <v>249</v>
      </c>
      <c r="C93" s="30" t="s">
        <v>164</v>
      </c>
      <c r="D93" s="30" t="s">
        <v>250</v>
      </c>
      <c r="E93" s="31" t="s">
        <v>251</v>
      </c>
      <c r="F93" s="31" t="s">
        <v>18</v>
      </c>
      <c r="G93" s="53">
        <v>759820</v>
      </c>
      <c r="H93" s="85"/>
      <c r="I93" s="35"/>
      <c r="J93" s="35"/>
      <c r="K93" s="35"/>
    </row>
    <row r="94" spans="1:12" s="33" customFormat="1" x14ac:dyDescent="0.25">
      <c r="A94" s="52" t="s">
        <v>234</v>
      </c>
      <c r="B94" s="34" t="s">
        <v>249</v>
      </c>
      <c r="C94" s="30" t="s">
        <v>164</v>
      </c>
      <c r="D94" s="30" t="s">
        <v>250</v>
      </c>
      <c r="E94" s="31" t="s">
        <v>252</v>
      </c>
      <c r="F94" s="31" t="s">
        <v>253</v>
      </c>
      <c r="G94" s="53">
        <v>1774694.3443236428</v>
      </c>
      <c r="H94" s="85"/>
      <c r="I94" s="35"/>
      <c r="J94" s="35"/>
      <c r="K94" s="35"/>
    </row>
    <row r="95" spans="1:12" s="33" customFormat="1" x14ac:dyDescent="0.25">
      <c r="A95" s="52" t="s">
        <v>234</v>
      </c>
      <c r="B95" s="34" t="s">
        <v>254</v>
      </c>
      <c r="C95" s="30" t="s">
        <v>164</v>
      </c>
      <c r="D95" s="30" t="s">
        <v>255</v>
      </c>
      <c r="E95" s="31" t="s">
        <v>256</v>
      </c>
      <c r="F95" s="31" t="s">
        <v>18</v>
      </c>
      <c r="G95" s="53">
        <v>147980</v>
      </c>
      <c r="H95" s="85"/>
      <c r="I95" s="35"/>
      <c r="J95" s="35"/>
      <c r="K95" s="35"/>
    </row>
    <row r="96" spans="1:12" s="33" customFormat="1" x14ac:dyDescent="0.25">
      <c r="A96" s="102" t="s">
        <v>257</v>
      </c>
      <c r="B96" s="103"/>
      <c r="C96" s="45"/>
      <c r="D96" s="45"/>
      <c r="E96" s="46"/>
      <c r="F96" s="46"/>
      <c r="G96" s="54">
        <f>SUM(G84:G95)</f>
        <v>7503199.9999999991</v>
      </c>
      <c r="H96" s="85"/>
      <c r="I96" s="35"/>
      <c r="J96" s="35"/>
      <c r="K96" s="35"/>
    </row>
    <row r="97" spans="1:11" s="33" customFormat="1" x14ac:dyDescent="0.25">
      <c r="A97" s="52" t="s">
        <v>258</v>
      </c>
      <c r="B97" s="34" t="s">
        <v>63</v>
      </c>
      <c r="C97" s="30" t="s">
        <v>22</v>
      </c>
      <c r="D97" s="30" t="s">
        <v>259</v>
      </c>
      <c r="E97" s="31" t="s">
        <v>260</v>
      </c>
      <c r="F97" s="31" t="s">
        <v>18</v>
      </c>
      <c r="G97" s="53">
        <v>305560</v>
      </c>
      <c r="H97" s="85"/>
      <c r="I97" s="35"/>
      <c r="J97" s="35"/>
      <c r="K97" s="35"/>
    </row>
    <row r="98" spans="1:11" s="33" customFormat="1" x14ac:dyDescent="0.25">
      <c r="A98" s="52" t="s">
        <v>258</v>
      </c>
      <c r="B98" s="34" t="s">
        <v>64</v>
      </c>
      <c r="C98" s="30" t="s">
        <v>22</v>
      </c>
      <c r="D98" s="30" t="s">
        <v>261</v>
      </c>
      <c r="E98" s="31" t="s">
        <v>262</v>
      </c>
      <c r="F98" s="31" t="s">
        <v>18</v>
      </c>
      <c r="G98" s="53">
        <v>1316860</v>
      </c>
      <c r="H98" s="85"/>
      <c r="I98" s="35"/>
      <c r="J98" s="35"/>
      <c r="K98" s="35"/>
    </row>
    <row r="99" spans="1:11" s="33" customFormat="1" x14ac:dyDescent="0.25">
      <c r="A99" s="52" t="s">
        <v>258</v>
      </c>
      <c r="B99" s="34" t="s">
        <v>64</v>
      </c>
      <c r="C99" s="30" t="s">
        <v>22</v>
      </c>
      <c r="D99" s="30" t="s">
        <v>261</v>
      </c>
      <c r="E99" s="31" t="s">
        <v>263</v>
      </c>
      <c r="F99" s="31" t="s">
        <v>18</v>
      </c>
      <c r="G99" s="53">
        <v>698820</v>
      </c>
      <c r="H99" s="85"/>
      <c r="I99" s="35"/>
      <c r="J99" s="35"/>
      <c r="K99" s="35"/>
    </row>
    <row r="100" spans="1:11" s="33" customFormat="1" ht="15.75" thickBot="1" x14ac:dyDescent="0.3">
      <c r="A100" s="106" t="s">
        <v>264</v>
      </c>
      <c r="B100" s="107"/>
      <c r="C100" s="55"/>
      <c r="D100" s="55"/>
      <c r="E100" s="56"/>
      <c r="F100" s="56"/>
      <c r="G100" s="57">
        <f>SUM(G97:G99)</f>
        <v>2321240</v>
      </c>
      <c r="H100" s="85"/>
      <c r="I100" s="35"/>
      <c r="J100" s="35"/>
      <c r="K100" s="35"/>
    </row>
    <row r="101" spans="1:11" s="33" customFormat="1" ht="15.75" thickBot="1" x14ac:dyDescent="0.3">
      <c r="A101" s="108" t="s">
        <v>2</v>
      </c>
      <c r="B101" s="109"/>
      <c r="C101" s="109"/>
      <c r="D101" s="109"/>
      <c r="E101" s="109"/>
      <c r="F101" s="109"/>
      <c r="G101" s="58">
        <f>G7+G24+G26+G33+G42+G48+G72+G75+G79+G81+G83+G96+G100</f>
        <v>39952130</v>
      </c>
      <c r="H101" s="86"/>
      <c r="I101" s="35"/>
      <c r="J101" s="35"/>
      <c r="K101" s="35"/>
    </row>
  </sheetData>
  <autoFilter ref="A4:G101"/>
  <mergeCells count="16">
    <mergeCell ref="H5:H101"/>
    <mergeCell ref="A26:B26"/>
    <mergeCell ref="A33:B33"/>
    <mergeCell ref="A42:B42"/>
    <mergeCell ref="A48:B48"/>
    <mergeCell ref="A7:B7"/>
    <mergeCell ref="A24:B24"/>
    <mergeCell ref="A83:B83"/>
    <mergeCell ref="A96:B96"/>
    <mergeCell ref="A100:B100"/>
    <mergeCell ref="A101:F101"/>
    <mergeCell ref="A2:G3"/>
    <mergeCell ref="A72:B72"/>
    <mergeCell ref="A75:B75"/>
    <mergeCell ref="A79:B79"/>
    <mergeCell ref="A81:B81"/>
  </mergeCells>
  <pageMargins left="0.70866141732283472" right="0.70866141732283472" top="0.74803149606299213" bottom="0.74803149606299213" header="0.31496062992125984" footer="0.31496062992125984"/>
  <pageSetup paperSize="9" scale="47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14"/>
  <sheetViews>
    <sheetView zoomScale="70" zoomScaleNormal="70" workbookViewId="0">
      <selection activeCell="L22" sqref="L22"/>
    </sheetView>
  </sheetViews>
  <sheetFormatPr defaultColWidth="23" defaultRowHeight="21" x14ac:dyDescent="0.35"/>
  <cols>
    <col min="1" max="1" width="46.28515625" style="4" customWidth="1"/>
    <col min="2" max="2" width="42.140625" style="4" customWidth="1"/>
    <col min="3" max="3" width="37.5703125" style="4" customWidth="1"/>
    <col min="4" max="4" width="46.7109375" style="4" customWidth="1"/>
    <col min="5" max="5" width="24.28515625" style="4" customWidth="1"/>
    <col min="6" max="16384" width="23" style="4"/>
  </cols>
  <sheetData>
    <row r="1" spans="1:9" ht="21.75" thickBot="1" x14ac:dyDescent="0.4">
      <c r="A1" s="2"/>
      <c r="B1" s="2"/>
      <c r="C1" s="2"/>
      <c r="D1" s="3" t="s">
        <v>73</v>
      </c>
    </row>
    <row r="2" spans="1:9" ht="51.75" customHeight="1" thickBot="1" x14ac:dyDescent="0.4">
      <c r="A2" s="110" t="s">
        <v>307</v>
      </c>
      <c r="B2" s="111"/>
      <c r="C2" s="111"/>
      <c r="D2" s="112"/>
    </row>
    <row r="3" spans="1:9" ht="24" customHeight="1" thickBot="1" x14ac:dyDescent="0.4">
      <c r="A3" s="113" t="s">
        <v>7</v>
      </c>
      <c r="B3" s="115" t="s">
        <v>0</v>
      </c>
      <c r="C3" s="116"/>
      <c r="D3" s="117" t="s">
        <v>1</v>
      </c>
    </row>
    <row r="4" spans="1:9" ht="26.45" customHeight="1" thickBot="1" x14ac:dyDescent="0.4">
      <c r="A4" s="114"/>
      <c r="B4" s="18" t="s">
        <v>81</v>
      </c>
      <c r="C4" s="19" t="s">
        <v>31</v>
      </c>
      <c r="D4" s="118"/>
    </row>
    <row r="5" spans="1:9" ht="32.25" customHeight="1" x14ac:dyDescent="0.35">
      <c r="A5" s="10" t="s">
        <v>11</v>
      </c>
      <c r="B5" s="20"/>
      <c r="C5" s="21">
        <v>30000</v>
      </c>
      <c r="D5" s="81">
        <f>SUM(B5:C5)</f>
        <v>30000</v>
      </c>
      <c r="E5" s="119" t="s">
        <v>74</v>
      </c>
    </row>
    <row r="6" spans="1:9" ht="32.25" customHeight="1" x14ac:dyDescent="0.35">
      <c r="A6" s="11" t="s">
        <v>5</v>
      </c>
      <c r="B6" s="15"/>
      <c r="C6" s="14">
        <v>25000</v>
      </c>
      <c r="D6" s="82">
        <f t="shared" ref="D6:D12" si="0">SUM(B6:C6)</f>
        <v>25000</v>
      </c>
      <c r="E6" s="120"/>
    </row>
    <row r="7" spans="1:9" ht="32.25" customHeight="1" x14ac:dyDescent="0.35">
      <c r="A7" s="12" t="s">
        <v>6</v>
      </c>
      <c r="B7" s="13"/>
      <c r="C7" s="14">
        <v>40000</v>
      </c>
      <c r="D7" s="82">
        <f t="shared" si="0"/>
        <v>40000</v>
      </c>
      <c r="E7" s="120"/>
    </row>
    <row r="8" spans="1:9" ht="32.25" customHeight="1" x14ac:dyDescent="0.35">
      <c r="A8" s="12" t="s">
        <v>8</v>
      </c>
      <c r="B8" s="13"/>
      <c r="C8" s="14">
        <v>20000</v>
      </c>
      <c r="D8" s="82">
        <f t="shared" si="0"/>
        <v>20000</v>
      </c>
      <c r="E8" s="120"/>
    </row>
    <row r="9" spans="1:9" ht="32.25" customHeight="1" x14ac:dyDescent="0.35">
      <c r="A9" s="11" t="s">
        <v>4</v>
      </c>
      <c r="B9" s="13"/>
      <c r="C9" s="14">
        <v>10000</v>
      </c>
      <c r="D9" s="82">
        <f t="shared" si="0"/>
        <v>10000</v>
      </c>
      <c r="E9" s="120"/>
    </row>
    <row r="10" spans="1:9" ht="32.25" customHeight="1" x14ac:dyDescent="0.35">
      <c r="A10" s="11" t="s">
        <v>3</v>
      </c>
      <c r="B10" s="13"/>
      <c r="C10" s="14">
        <v>10000</v>
      </c>
      <c r="D10" s="82">
        <f t="shared" si="0"/>
        <v>10000</v>
      </c>
      <c r="E10" s="120"/>
    </row>
    <row r="11" spans="1:9" ht="32.25" customHeight="1" x14ac:dyDescent="0.35">
      <c r="A11" s="11" t="s">
        <v>72</v>
      </c>
      <c r="B11" s="16"/>
      <c r="C11" s="17">
        <v>3500</v>
      </c>
      <c r="D11" s="82">
        <f t="shared" si="0"/>
        <v>3500</v>
      </c>
      <c r="E11" s="120"/>
    </row>
    <row r="12" spans="1:9" ht="32.25" customHeight="1" thickBot="1" x14ac:dyDescent="0.4">
      <c r="A12" s="22" t="s">
        <v>80</v>
      </c>
      <c r="B12" s="23">
        <v>1012</v>
      </c>
      <c r="C12" s="23"/>
      <c r="D12" s="83">
        <f t="shared" si="0"/>
        <v>1012</v>
      </c>
      <c r="E12" s="121"/>
    </row>
    <row r="13" spans="1:9" ht="32.25" customHeight="1" thickBot="1" x14ac:dyDescent="0.4">
      <c r="A13" s="76" t="s">
        <v>2</v>
      </c>
      <c r="B13" s="77">
        <f>SUM(B5:B12)</f>
        <v>1012</v>
      </c>
      <c r="C13" s="78">
        <f>SUM(C5:C12)</f>
        <v>138500</v>
      </c>
      <c r="D13" s="79">
        <f>SUM(D5:D12)</f>
        <v>139512</v>
      </c>
      <c r="E13" s="6"/>
      <c r="F13" s="6"/>
      <c r="G13" s="6"/>
      <c r="H13" s="6"/>
    </row>
    <row r="14" spans="1:9" x14ac:dyDescent="0.35">
      <c r="A14" s="8"/>
      <c r="B14" s="8"/>
      <c r="C14" s="8"/>
      <c r="D14" s="8"/>
      <c r="E14" s="8"/>
      <c r="F14" s="8"/>
      <c r="G14" s="8"/>
      <c r="H14" s="8"/>
      <c r="I14" s="1"/>
    </row>
  </sheetData>
  <sortState ref="A5:D11">
    <sortCondition descending="1" ref="D5:D11"/>
  </sortState>
  <mergeCells count="5">
    <mergeCell ref="A2:D2"/>
    <mergeCell ref="A3:A4"/>
    <mergeCell ref="B3:C3"/>
    <mergeCell ref="D3:D4"/>
    <mergeCell ref="E5:E12"/>
  </mergeCells>
  <printOptions horizontalCentered="1" verticalCentered="1"/>
  <pageMargins left="0.26" right="0.28999999999999998" top="0" bottom="0" header="0" footer="0"/>
  <pageSetup paperSize="9" scale="52" orientation="portrait" horizontalDpi="360" verticalDpi="360" r:id="rId1"/>
  <rowBreaks count="1" manualBreakCount="1">
    <brk id="1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79"/>
  <sheetViews>
    <sheetView zoomScaleNormal="100" workbookViewId="0">
      <selection activeCell="L22" sqref="L22"/>
    </sheetView>
  </sheetViews>
  <sheetFormatPr defaultColWidth="9.140625" defaultRowHeight="15" x14ac:dyDescent="0.25"/>
  <cols>
    <col min="1" max="1" width="13.28515625" style="43" customWidth="1"/>
    <col min="2" max="2" width="61.28515625" style="44" customWidth="1"/>
    <col min="3" max="3" width="18.140625" style="44" customWidth="1"/>
    <col min="4" max="4" width="17.28515625" style="44" customWidth="1"/>
    <col min="5" max="5" width="15.140625" style="44" customWidth="1"/>
    <col min="6" max="6" width="11.5703125" style="44" customWidth="1"/>
    <col min="7" max="7" width="15.42578125" style="39" customWidth="1"/>
    <col min="8" max="16384" width="9.140625" style="39"/>
  </cols>
  <sheetData>
    <row r="1" spans="1:8" ht="16.5" thickBot="1" x14ac:dyDescent="0.3">
      <c r="G1" s="80" t="s">
        <v>309</v>
      </c>
    </row>
    <row r="2" spans="1:8" x14ac:dyDescent="0.25">
      <c r="A2" s="96" t="s">
        <v>308</v>
      </c>
      <c r="B2" s="97"/>
      <c r="C2" s="97"/>
      <c r="D2" s="97"/>
      <c r="E2" s="97"/>
      <c r="F2" s="97"/>
      <c r="G2" s="98"/>
    </row>
    <row r="3" spans="1:8" ht="15.75" thickBot="1" x14ac:dyDescent="0.3">
      <c r="A3" s="99"/>
      <c r="B3" s="100"/>
      <c r="C3" s="100"/>
      <c r="D3" s="100"/>
      <c r="E3" s="100"/>
      <c r="F3" s="100"/>
      <c r="G3" s="101"/>
    </row>
    <row r="4" spans="1:8" ht="30.75" thickBot="1" x14ac:dyDescent="0.3">
      <c r="A4" s="64" t="s">
        <v>83</v>
      </c>
      <c r="B4" s="59" t="s">
        <v>84</v>
      </c>
      <c r="C4" s="59" t="s">
        <v>85</v>
      </c>
      <c r="D4" s="59" t="s">
        <v>86</v>
      </c>
      <c r="E4" s="60" t="s">
        <v>87</v>
      </c>
      <c r="F4" s="61" t="s">
        <v>0</v>
      </c>
      <c r="G4" s="65" t="s">
        <v>265</v>
      </c>
    </row>
    <row r="5" spans="1:8" ht="15" customHeight="1" x14ac:dyDescent="0.25">
      <c r="A5" s="66" t="s">
        <v>266</v>
      </c>
      <c r="B5" s="40" t="s">
        <v>267</v>
      </c>
      <c r="C5" s="40" t="s">
        <v>80</v>
      </c>
      <c r="D5" s="40" t="s">
        <v>268</v>
      </c>
      <c r="E5" s="41" t="s">
        <v>269</v>
      </c>
      <c r="F5" s="41" t="s">
        <v>81</v>
      </c>
      <c r="G5" s="67">
        <v>675453</v>
      </c>
      <c r="H5" s="93" t="s">
        <v>74</v>
      </c>
    </row>
    <row r="6" spans="1:8" x14ac:dyDescent="0.25">
      <c r="A6" s="66" t="s">
        <v>266</v>
      </c>
      <c r="B6" s="40" t="s">
        <v>270</v>
      </c>
      <c r="C6" s="40" t="s">
        <v>80</v>
      </c>
      <c r="D6" s="40" t="s">
        <v>271</v>
      </c>
      <c r="E6" s="41" t="s">
        <v>272</v>
      </c>
      <c r="F6" s="41" t="s">
        <v>81</v>
      </c>
      <c r="G6" s="67">
        <v>1093899.308</v>
      </c>
      <c r="H6" s="94"/>
    </row>
    <row r="7" spans="1:8" x14ac:dyDescent="0.25">
      <c r="A7" s="66" t="s">
        <v>266</v>
      </c>
      <c r="B7" s="40" t="s">
        <v>270</v>
      </c>
      <c r="C7" s="40" t="s">
        <v>20</v>
      </c>
      <c r="D7" s="40" t="s">
        <v>273</v>
      </c>
      <c r="E7" s="41" t="s">
        <v>274</v>
      </c>
      <c r="F7" s="41" t="s">
        <v>81</v>
      </c>
      <c r="G7" s="67">
        <v>1539614.4439999999</v>
      </c>
      <c r="H7" s="94"/>
    </row>
    <row r="8" spans="1:8" x14ac:dyDescent="0.25">
      <c r="A8" s="66" t="s">
        <v>266</v>
      </c>
      <c r="B8" s="40" t="s">
        <v>275</v>
      </c>
      <c r="C8" s="40" t="s">
        <v>276</v>
      </c>
      <c r="D8" s="40" t="s">
        <v>277</v>
      </c>
      <c r="E8" s="41" t="s">
        <v>278</v>
      </c>
      <c r="F8" s="41" t="s">
        <v>81</v>
      </c>
      <c r="G8" s="67">
        <v>1857460.5279999999</v>
      </c>
      <c r="H8" s="94"/>
    </row>
    <row r="9" spans="1:8" s="42" customFormat="1" x14ac:dyDescent="0.25">
      <c r="A9" s="66" t="s">
        <v>266</v>
      </c>
      <c r="B9" s="40" t="s">
        <v>279</v>
      </c>
      <c r="C9" s="40" t="s">
        <v>276</v>
      </c>
      <c r="D9" s="40" t="s">
        <v>280</v>
      </c>
      <c r="E9" s="41" t="s">
        <v>281</v>
      </c>
      <c r="F9" s="41" t="s">
        <v>81</v>
      </c>
      <c r="G9" s="67">
        <v>3220922.28</v>
      </c>
      <c r="H9" s="94"/>
    </row>
    <row r="10" spans="1:8" x14ac:dyDescent="0.25">
      <c r="A10" s="66" t="s">
        <v>266</v>
      </c>
      <c r="B10" s="40" t="s">
        <v>282</v>
      </c>
      <c r="C10" s="40" t="s">
        <v>80</v>
      </c>
      <c r="D10" s="40" t="s">
        <v>283</v>
      </c>
      <c r="E10" s="41" t="s">
        <v>284</v>
      </c>
      <c r="F10" s="41" t="s">
        <v>81</v>
      </c>
      <c r="G10" s="67">
        <v>601200</v>
      </c>
      <c r="H10" s="94"/>
    </row>
    <row r="11" spans="1:8" x14ac:dyDescent="0.25">
      <c r="A11" s="122" t="s">
        <v>285</v>
      </c>
      <c r="B11" s="123"/>
      <c r="C11" s="62"/>
      <c r="D11" s="62"/>
      <c r="E11" s="63"/>
      <c r="F11" s="63"/>
      <c r="G11" s="68">
        <f>SUM(G5:G10)</f>
        <v>8988549.5599999987</v>
      </c>
      <c r="H11" s="94"/>
    </row>
    <row r="12" spans="1:8" x14ac:dyDescent="0.25">
      <c r="A12" s="66" t="s">
        <v>122</v>
      </c>
      <c r="B12" s="40" t="s">
        <v>286</v>
      </c>
      <c r="C12" s="40" t="s">
        <v>20</v>
      </c>
      <c r="D12" s="40" t="s">
        <v>287</v>
      </c>
      <c r="E12" s="41" t="s">
        <v>288</v>
      </c>
      <c r="F12" s="41" t="s">
        <v>81</v>
      </c>
      <c r="G12" s="67">
        <v>4000000</v>
      </c>
      <c r="H12" s="94"/>
    </row>
    <row r="13" spans="1:8" x14ac:dyDescent="0.25">
      <c r="A13" s="66" t="s">
        <v>122</v>
      </c>
      <c r="B13" s="40" t="s">
        <v>286</v>
      </c>
      <c r="C13" s="40" t="s">
        <v>20</v>
      </c>
      <c r="D13" s="40" t="s">
        <v>289</v>
      </c>
      <c r="E13" s="41" t="s">
        <v>290</v>
      </c>
      <c r="F13" s="41" t="s">
        <v>81</v>
      </c>
      <c r="G13" s="67">
        <v>158720</v>
      </c>
      <c r="H13" s="94"/>
    </row>
    <row r="14" spans="1:8" x14ac:dyDescent="0.25">
      <c r="A14" s="66" t="s">
        <v>122</v>
      </c>
      <c r="B14" s="40" t="s">
        <v>291</v>
      </c>
      <c r="C14" s="40" t="s">
        <v>20</v>
      </c>
      <c r="D14" s="40" t="s">
        <v>292</v>
      </c>
      <c r="E14" s="41" t="s">
        <v>293</v>
      </c>
      <c r="F14" s="41" t="s">
        <v>81</v>
      </c>
      <c r="G14" s="67">
        <v>1500000</v>
      </c>
      <c r="H14" s="94"/>
    </row>
    <row r="15" spans="1:8" x14ac:dyDescent="0.25">
      <c r="A15" s="66" t="s">
        <v>122</v>
      </c>
      <c r="B15" s="40" t="s">
        <v>294</v>
      </c>
      <c r="C15" s="40" t="s">
        <v>20</v>
      </c>
      <c r="D15" s="40" t="s">
        <v>295</v>
      </c>
      <c r="E15" s="41" t="s">
        <v>296</v>
      </c>
      <c r="F15" s="41" t="s">
        <v>81</v>
      </c>
      <c r="G15" s="67">
        <v>905000</v>
      </c>
      <c r="H15" s="94"/>
    </row>
    <row r="16" spans="1:8" x14ac:dyDescent="0.25">
      <c r="A16" s="66" t="s">
        <v>122</v>
      </c>
      <c r="B16" s="40" t="s">
        <v>297</v>
      </c>
      <c r="C16" s="40" t="s">
        <v>298</v>
      </c>
      <c r="D16" s="40" t="s">
        <v>299</v>
      </c>
      <c r="E16" s="41" t="s">
        <v>300</v>
      </c>
      <c r="F16" s="41" t="s">
        <v>81</v>
      </c>
      <c r="G16" s="67">
        <v>3094200</v>
      </c>
      <c r="H16" s="94"/>
    </row>
    <row r="17" spans="1:8" x14ac:dyDescent="0.25">
      <c r="A17" s="66" t="s">
        <v>122</v>
      </c>
      <c r="B17" s="40" t="s">
        <v>297</v>
      </c>
      <c r="C17" s="40" t="s">
        <v>298</v>
      </c>
      <c r="D17" s="40" t="s">
        <v>299</v>
      </c>
      <c r="E17" s="41" t="s">
        <v>301</v>
      </c>
      <c r="F17" s="41" t="s">
        <v>81</v>
      </c>
      <c r="G17" s="67">
        <v>94060</v>
      </c>
      <c r="H17" s="94"/>
    </row>
    <row r="18" spans="1:8" x14ac:dyDescent="0.25">
      <c r="A18" s="66" t="s">
        <v>122</v>
      </c>
      <c r="B18" s="40" t="s">
        <v>302</v>
      </c>
      <c r="C18" s="40" t="s">
        <v>298</v>
      </c>
      <c r="D18" s="40" t="s">
        <v>303</v>
      </c>
      <c r="E18" s="41" t="s">
        <v>304</v>
      </c>
      <c r="F18" s="41" t="s">
        <v>81</v>
      </c>
      <c r="G18" s="67">
        <v>250000</v>
      </c>
      <c r="H18" s="94"/>
    </row>
    <row r="19" spans="1:8" ht="15.75" thickBot="1" x14ac:dyDescent="0.3">
      <c r="A19" s="124" t="s">
        <v>125</v>
      </c>
      <c r="B19" s="125"/>
      <c r="C19" s="69"/>
      <c r="D19" s="69"/>
      <c r="E19" s="70"/>
      <c r="F19" s="70"/>
      <c r="G19" s="71">
        <f>SUM(G12:G18)</f>
        <v>10001980</v>
      </c>
      <c r="H19" s="94"/>
    </row>
    <row r="20" spans="1:8" ht="15.75" thickBot="1" x14ac:dyDescent="0.3">
      <c r="A20" s="126" t="s">
        <v>2</v>
      </c>
      <c r="B20" s="127"/>
      <c r="C20" s="127"/>
      <c r="D20" s="127"/>
      <c r="E20" s="127"/>
      <c r="F20" s="128"/>
      <c r="G20" s="72">
        <f>G11+G19</f>
        <v>18990529.559999999</v>
      </c>
      <c r="H20" s="95"/>
    </row>
    <row r="27" spans="1:8" s="42" customFormat="1" x14ac:dyDescent="0.25">
      <c r="A27" s="43"/>
      <c r="B27" s="44"/>
      <c r="C27" s="44"/>
      <c r="D27" s="44"/>
      <c r="E27" s="44"/>
      <c r="F27" s="44"/>
    </row>
    <row r="50" spans="1:6" s="42" customFormat="1" x14ac:dyDescent="0.25">
      <c r="A50" s="43"/>
      <c r="B50" s="44"/>
      <c r="C50" s="44"/>
      <c r="D50" s="44"/>
      <c r="E50" s="44"/>
      <c r="F50" s="44"/>
    </row>
    <row r="69" spans="1:6" s="42" customFormat="1" x14ac:dyDescent="0.25">
      <c r="A69" s="43"/>
      <c r="B69" s="44"/>
      <c r="C69" s="44"/>
      <c r="D69" s="44"/>
      <c r="E69" s="44"/>
      <c r="F69" s="44"/>
    </row>
    <row r="78" spans="1:6" s="42" customFormat="1" x14ac:dyDescent="0.25">
      <c r="A78" s="43"/>
      <c r="B78" s="44"/>
      <c r="C78" s="44"/>
      <c r="D78" s="44"/>
      <c r="E78" s="44"/>
      <c r="F78" s="44"/>
    </row>
    <row r="101" spans="1:6" s="42" customFormat="1" x14ac:dyDescent="0.25">
      <c r="A101" s="43"/>
      <c r="B101" s="44"/>
      <c r="C101" s="44"/>
      <c r="D101" s="44"/>
      <c r="E101" s="44"/>
      <c r="F101" s="44"/>
    </row>
    <row r="116" spans="1:6" s="42" customFormat="1" x14ac:dyDescent="0.25">
      <c r="A116" s="43"/>
      <c r="B116" s="44"/>
      <c r="C116" s="44"/>
      <c r="D116" s="44"/>
      <c r="E116" s="44"/>
      <c r="F116" s="44"/>
    </row>
    <row r="120" spans="1:6" s="42" customFormat="1" x14ac:dyDescent="0.25">
      <c r="A120" s="43"/>
      <c r="B120" s="44"/>
      <c r="C120" s="44"/>
      <c r="D120" s="44"/>
      <c r="E120" s="44"/>
      <c r="F120" s="44"/>
    </row>
    <row r="124" spans="1:6" s="42" customFormat="1" x14ac:dyDescent="0.25">
      <c r="A124" s="43"/>
      <c r="B124" s="44"/>
      <c r="C124" s="44"/>
      <c r="D124" s="44"/>
      <c r="E124" s="44"/>
      <c r="F124" s="44"/>
    </row>
    <row r="126" spans="1:6" s="42" customFormat="1" x14ac:dyDescent="0.25">
      <c r="A126" s="43"/>
      <c r="B126" s="44"/>
      <c r="C126" s="44"/>
      <c r="D126" s="44"/>
      <c r="E126" s="44"/>
      <c r="F126" s="44"/>
    </row>
    <row r="128" spans="1:6" s="42" customFormat="1" x14ac:dyDescent="0.25">
      <c r="A128" s="43"/>
      <c r="B128" s="44"/>
      <c r="C128" s="44"/>
      <c r="D128" s="44"/>
      <c r="E128" s="44"/>
      <c r="F128" s="44"/>
    </row>
    <row r="137" spans="1:6" s="42" customFormat="1" x14ac:dyDescent="0.25">
      <c r="A137" s="43"/>
      <c r="B137" s="44"/>
      <c r="C137" s="44"/>
      <c r="D137" s="44"/>
      <c r="E137" s="44"/>
      <c r="F137" s="44"/>
    </row>
    <row r="157" spans="1:6" s="42" customFormat="1" x14ac:dyDescent="0.25">
      <c r="A157" s="43"/>
      <c r="B157" s="44"/>
      <c r="C157" s="44"/>
      <c r="D157" s="44"/>
      <c r="E157" s="44"/>
      <c r="F157" s="44"/>
    </row>
    <row r="160" spans="1:6" s="42" customFormat="1" x14ac:dyDescent="0.25">
      <c r="A160" s="43"/>
      <c r="B160" s="44"/>
      <c r="C160" s="44"/>
      <c r="D160" s="44"/>
      <c r="E160" s="44"/>
      <c r="F160" s="44"/>
    </row>
    <row r="171" spans="1:6" s="42" customFormat="1" x14ac:dyDescent="0.25">
      <c r="A171" s="43"/>
      <c r="B171" s="44"/>
      <c r="C171" s="44"/>
      <c r="D171" s="44"/>
      <c r="E171" s="44"/>
      <c r="F171" s="44"/>
    </row>
    <row r="176" spans="1:6" s="42" customFormat="1" x14ac:dyDescent="0.25">
      <c r="A176" s="43"/>
      <c r="B176" s="44"/>
      <c r="C176" s="44"/>
      <c r="D176" s="44"/>
      <c r="E176" s="44"/>
      <c r="F176" s="44"/>
    </row>
    <row r="178" spans="1:6" s="42" customFormat="1" x14ac:dyDescent="0.25">
      <c r="A178" s="43"/>
      <c r="B178" s="44"/>
      <c r="C178" s="44"/>
      <c r="D178" s="44"/>
      <c r="E178" s="44"/>
      <c r="F178" s="44"/>
    </row>
    <row r="179" spans="1:6" s="42" customFormat="1" x14ac:dyDescent="0.25">
      <c r="A179" s="43"/>
      <c r="B179" s="44"/>
      <c r="C179" s="44"/>
      <c r="D179" s="44"/>
      <c r="E179" s="44"/>
      <c r="F179" s="44"/>
    </row>
  </sheetData>
  <mergeCells count="5">
    <mergeCell ref="A11:B11"/>
    <mergeCell ref="A19:B19"/>
    <mergeCell ref="A20:F20"/>
    <mergeCell ref="A2:G3"/>
    <mergeCell ref="H5:H20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732950208C3E904D847783C8DCF0DE6E" ma:contentTypeVersion="1" ma:contentTypeDescription="Yeni belge oluşturun." ma:contentTypeScope="" ma:versionID="66227abe27747a023d6da84e7cd9a0e4">
  <xsd:schema xmlns:xsd="http://www.w3.org/2001/XMLSchema" xmlns:xs="http://www.w3.org/2001/XMLSchema" xmlns:p="http://schemas.microsoft.com/office/2006/metadata/properties" xmlns:ns2="ad138323-4c0f-4aa7-b7a0-d2c62ccefbad" targetNamespace="http://schemas.microsoft.com/office/2006/metadata/properties" ma:root="true" ma:fieldsID="a61c7bdd094ab3c665ea46b99cb9197f" ns2:_="">
    <xsd:import namespace="ad138323-4c0f-4aa7-b7a0-d2c62ccefbad"/>
    <xsd:element name="properties">
      <xsd:complexType>
        <xsd:sequence>
          <xsd:element name="documentManagement">
            <xsd:complexType>
              <xsd:all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38323-4c0f-4aa7-b7a0-d2c62ccefbad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ad138323-4c0f-4aa7-b7a0-d2c62ccefbad">2022-01-11T11:11:27+00:00</YayinBitisTarihi>
  </documentManagement>
</p:properties>
</file>

<file path=customXml/itemProps1.xml><?xml version="1.0" encoding="utf-8"?>
<ds:datastoreItem xmlns:ds="http://schemas.openxmlformats.org/officeDocument/2006/customXml" ds:itemID="{82873F89-60CA-4FCE-AB8C-57E8E47130C9}"/>
</file>

<file path=customXml/itemProps2.xml><?xml version="1.0" encoding="utf-8"?>
<ds:datastoreItem xmlns:ds="http://schemas.openxmlformats.org/officeDocument/2006/customXml" ds:itemID="{E5717AD1-E103-4B0F-A4D2-60AAEACFBA85}"/>
</file>

<file path=customXml/itemProps3.xml><?xml version="1.0" encoding="utf-8"?>
<ds:datastoreItem xmlns:ds="http://schemas.openxmlformats.org/officeDocument/2006/customXml" ds:itemID="{FF42C429-FD1A-4EA5-BD7F-937735AF10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ARPA İTHAL+YERLİ</vt:lpstr>
      <vt:lpstr> ARPA ELÜS</vt:lpstr>
      <vt:lpstr>MISIR</vt:lpstr>
      <vt:lpstr>MISIR ELÜS</vt:lpstr>
      <vt:lpstr>' ARPA ELÜS'!Yazdırma_Alanı</vt:lpstr>
      <vt:lpstr>'ARPA İTHAL+YERLİ'!Yazdırma_Alanı</vt:lpstr>
      <vt:lpstr>MISIR!Yazdırma_Alanı</vt:lpstr>
      <vt:lpstr>' ARPA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2021-01-08T12:01:11Z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0x010100732950208C3E904D847783C8DCF0DE6E</vt:lpwstr>
  </property>
</Properties>
</file>